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06"/>
  <workbookPr defaultThemeVersion="166925"/>
  <xr:revisionPtr revIDLastSave="0" documentId="8_{D097C4C3-45C4-4C64-893E-ECE474149DF8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CL20" i="1" s="1"/>
  <c r="CM20" i="1" s="1"/>
  <c r="CN20" i="1" s="1"/>
  <c r="CO20" i="1" s="1"/>
  <c r="CP20" i="1" s="1"/>
  <c r="CQ20" i="1" s="1"/>
  <c r="CR20" i="1" s="1"/>
  <c r="CS20" i="1" s="1"/>
  <c r="CT20" i="1" s="1"/>
  <c r="CU20" i="1" s="1"/>
  <c r="CV20" i="1" s="1"/>
  <c r="CW20" i="1" s="1"/>
  <c r="CX20" i="1" s="1"/>
  <c r="CY20" i="1" s="1"/>
  <c r="CZ20" i="1" s="1"/>
  <c r="DA20" i="1" s="1"/>
  <c r="DB20" i="1" s="1"/>
  <c r="DC20" i="1" s="1"/>
  <c r="DD20" i="1" s="1"/>
  <c r="DE20" i="1" s="1"/>
  <c r="DF20" i="1" s="1"/>
  <c r="DG20" i="1" s="1"/>
  <c r="DH20" i="1" s="1"/>
  <c r="DI20" i="1" s="1"/>
  <c r="DJ20" i="1" s="1"/>
  <c r="DK20" i="1" s="1"/>
  <c r="DL20" i="1" s="1"/>
  <c r="DM20" i="1" s="1"/>
  <c r="DN20" i="1" s="1"/>
  <c r="DO20" i="1" s="1"/>
  <c r="DP20" i="1" s="1"/>
  <c r="DQ20" i="1" s="1"/>
  <c r="DR20" i="1" s="1"/>
  <c r="DS20" i="1" s="1"/>
  <c r="J20" i="1"/>
  <c r="I20" i="1"/>
  <c r="K19" i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CL19" i="1" s="1"/>
  <c r="CM19" i="1" s="1"/>
  <c r="CN19" i="1" s="1"/>
  <c r="CO19" i="1" s="1"/>
  <c r="CP19" i="1" s="1"/>
  <c r="CQ19" i="1" s="1"/>
  <c r="CR19" i="1" s="1"/>
  <c r="CS19" i="1" s="1"/>
  <c r="CT19" i="1" s="1"/>
  <c r="CU19" i="1" s="1"/>
  <c r="CV19" i="1" s="1"/>
  <c r="CW19" i="1" s="1"/>
  <c r="CX19" i="1" s="1"/>
  <c r="CY19" i="1" s="1"/>
  <c r="CZ19" i="1" s="1"/>
  <c r="DA19" i="1" s="1"/>
  <c r="DB19" i="1" s="1"/>
  <c r="DC19" i="1" s="1"/>
  <c r="DD19" i="1" s="1"/>
  <c r="DE19" i="1" s="1"/>
  <c r="DF19" i="1" s="1"/>
  <c r="DG19" i="1" s="1"/>
  <c r="DH19" i="1" s="1"/>
  <c r="DI19" i="1" s="1"/>
  <c r="DJ19" i="1" s="1"/>
  <c r="DK19" i="1" s="1"/>
  <c r="DL19" i="1" s="1"/>
  <c r="DM19" i="1" s="1"/>
  <c r="DN19" i="1" s="1"/>
  <c r="DO19" i="1" s="1"/>
  <c r="DP19" i="1" s="1"/>
  <c r="DQ19" i="1" s="1"/>
  <c r="DR19" i="1" s="1"/>
  <c r="DS19" i="1" s="1"/>
  <c r="J19" i="1"/>
  <c r="I19" i="1"/>
  <c r="I18" i="1"/>
  <c r="G23" i="1"/>
  <c r="F18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I22" i="1" s="1"/>
  <c r="I24" i="1" s="1"/>
  <c r="G21" i="1"/>
  <c r="H16" i="1"/>
  <c r="H8" i="1"/>
  <c r="H6" i="1"/>
  <c r="I2" i="1"/>
  <c r="F21" i="1"/>
  <c r="E21" i="1"/>
  <c r="D21" i="1"/>
  <c r="C21" i="1"/>
  <c r="B21" i="1"/>
  <c r="G18" i="1"/>
  <c r="F23" i="1"/>
  <c r="E18" i="1"/>
  <c r="E23" i="1" s="1"/>
  <c r="D18" i="1"/>
  <c r="D23" i="1" s="1"/>
  <c r="C18" i="1"/>
  <c r="C23" i="1" s="1"/>
  <c r="B18" i="1"/>
  <c r="B23" i="1" s="1"/>
  <c r="G5" i="1"/>
  <c r="H5" i="1" s="1"/>
  <c r="F5" i="1"/>
  <c r="E5" i="1"/>
  <c r="D5" i="1"/>
  <c r="C6" i="1"/>
  <c r="C5" i="1"/>
  <c r="G7" i="1"/>
  <c r="F7" i="1"/>
  <c r="E7" i="1"/>
  <c r="D7" i="1"/>
  <c r="C7" i="1"/>
  <c r="B5" i="1"/>
  <c r="B7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F9" i="1" l="1"/>
  <c r="F13" i="1"/>
  <c r="G13" i="1"/>
  <c r="G14" i="1"/>
  <c r="I5" i="1"/>
  <c r="J2" i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I6" i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H7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I16" i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  <c r="BF16" i="1" s="1"/>
  <c r="BG16" i="1" s="1"/>
  <c r="BH16" i="1" s="1"/>
  <c r="BI16" i="1" s="1"/>
  <c r="BJ16" i="1" s="1"/>
  <c r="BK16" i="1" s="1"/>
  <c r="BL16" i="1" s="1"/>
  <c r="BM16" i="1" s="1"/>
  <c r="BN16" i="1" s="1"/>
  <c r="BO16" i="1" s="1"/>
  <c r="BP16" i="1" s="1"/>
  <c r="BQ16" i="1" s="1"/>
  <c r="BR16" i="1" s="1"/>
  <c r="BS16" i="1" s="1"/>
  <c r="BT16" i="1" s="1"/>
  <c r="BU16" i="1" s="1"/>
  <c r="BV16" i="1" s="1"/>
  <c r="BW16" i="1" s="1"/>
  <c r="BX16" i="1" s="1"/>
  <c r="BY16" i="1" s="1"/>
  <c r="BZ16" i="1" s="1"/>
  <c r="CA16" i="1" s="1"/>
  <c r="CB16" i="1" s="1"/>
  <c r="CC16" i="1" s="1"/>
  <c r="CD16" i="1" s="1"/>
  <c r="CE16" i="1" s="1"/>
  <c r="CF16" i="1" s="1"/>
  <c r="CG16" i="1" s="1"/>
  <c r="CH16" i="1" s="1"/>
  <c r="CI16" i="1" s="1"/>
  <c r="CJ16" i="1" s="1"/>
  <c r="CK16" i="1" s="1"/>
  <c r="CL16" i="1" s="1"/>
  <c r="CM16" i="1" s="1"/>
  <c r="CN16" i="1" s="1"/>
  <c r="CO16" i="1" s="1"/>
  <c r="CP16" i="1" s="1"/>
  <c r="CQ16" i="1" s="1"/>
  <c r="CR16" i="1" s="1"/>
  <c r="CS16" i="1" s="1"/>
  <c r="CT16" i="1" s="1"/>
  <c r="CU16" i="1" s="1"/>
  <c r="CV16" i="1" s="1"/>
  <c r="CW16" i="1" s="1"/>
  <c r="CX16" i="1" s="1"/>
  <c r="CY16" i="1" s="1"/>
  <c r="CZ16" i="1" s="1"/>
  <c r="DA16" i="1" s="1"/>
  <c r="DB16" i="1" s="1"/>
  <c r="DC16" i="1" s="1"/>
  <c r="DD16" i="1" s="1"/>
  <c r="DE16" i="1" s="1"/>
  <c r="DF16" i="1" s="1"/>
  <c r="DG16" i="1" s="1"/>
  <c r="DH16" i="1" s="1"/>
  <c r="DI16" i="1" s="1"/>
  <c r="DJ16" i="1" s="1"/>
  <c r="DK16" i="1" s="1"/>
  <c r="DL16" i="1" s="1"/>
  <c r="DM16" i="1" s="1"/>
  <c r="DN16" i="1" s="1"/>
  <c r="DO16" i="1" s="1"/>
  <c r="DP16" i="1" s="1"/>
  <c r="DQ16" i="1" s="1"/>
  <c r="DR16" i="1" s="1"/>
  <c r="DS16" i="1" s="1"/>
  <c r="B9" i="1"/>
  <c r="B12" i="1" s="1"/>
  <c r="B13" i="1"/>
  <c r="C9" i="1"/>
  <c r="C14" i="1"/>
  <c r="C13" i="1"/>
  <c r="D9" i="1"/>
  <c r="D12" i="1" s="1"/>
  <c r="D14" i="1"/>
  <c r="D13" i="1"/>
  <c r="E13" i="1"/>
  <c r="E9" i="1"/>
  <c r="E12" i="1" s="1"/>
  <c r="G9" i="1"/>
  <c r="G12" i="1" s="1"/>
  <c r="F12" i="1"/>
  <c r="F14" i="1"/>
  <c r="E14" i="1"/>
  <c r="C12" i="1"/>
  <c r="L1" i="1" l="1"/>
  <c r="H9" i="1"/>
  <c r="H13" i="1"/>
  <c r="H14" i="1"/>
  <c r="I7" i="1"/>
  <c r="I9" i="1" s="1"/>
  <c r="J5" i="1"/>
  <c r="K5" i="1" l="1"/>
  <c r="J7" i="1"/>
  <c r="J9" i="1" s="1"/>
  <c r="K18" i="1"/>
  <c r="K22" i="1" s="1"/>
  <c r="K24" i="1" s="1"/>
  <c r="J18" i="1"/>
  <c r="J22" i="1" s="1"/>
  <c r="J24" i="1" s="1"/>
  <c r="H12" i="1"/>
  <c r="L5" i="1" l="1"/>
  <c r="K7" i="1"/>
  <c r="K9" i="1" s="1"/>
  <c r="L18" i="1" l="1"/>
  <c r="L22" i="1" s="1"/>
  <c r="L24" i="1" s="1"/>
  <c r="M5" i="1"/>
  <c r="L7" i="1"/>
  <c r="L9" i="1" s="1"/>
  <c r="M18" i="1" l="1"/>
  <c r="M22" i="1" s="1"/>
  <c r="M24" i="1" s="1"/>
  <c r="N5" i="1"/>
  <c r="M7" i="1"/>
  <c r="M9" i="1" s="1"/>
  <c r="N18" i="1" l="1"/>
  <c r="N22" i="1" s="1"/>
  <c r="N24" i="1" s="1"/>
  <c r="O5" i="1"/>
  <c r="N7" i="1"/>
  <c r="N9" i="1" s="1"/>
  <c r="O18" i="1" l="1"/>
  <c r="O22" i="1" s="1"/>
  <c r="O24" i="1" s="1"/>
  <c r="P5" i="1"/>
  <c r="O7" i="1"/>
  <c r="O9" i="1" s="1"/>
  <c r="P18" i="1" l="1"/>
  <c r="P22" i="1" s="1"/>
  <c r="P24" i="1" s="1"/>
  <c r="Q5" i="1"/>
  <c r="P7" i="1"/>
  <c r="P9" i="1" s="1"/>
  <c r="Q18" i="1" l="1"/>
  <c r="Q22" i="1" s="1"/>
  <c r="Q24" i="1" s="1"/>
  <c r="R5" i="1"/>
  <c r="Q7" i="1"/>
  <c r="Q9" i="1" s="1"/>
  <c r="R18" i="1" l="1"/>
  <c r="R22" i="1" s="1"/>
  <c r="R24" i="1" s="1"/>
  <c r="S5" i="1"/>
  <c r="R7" i="1"/>
  <c r="R9" i="1" s="1"/>
  <c r="S18" i="1" l="1"/>
  <c r="S22" i="1" s="1"/>
  <c r="S24" i="1" s="1"/>
  <c r="T5" i="1"/>
  <c r="S7" i="1"/>
  <c r="S9" i="1" s="1"/>
  <c r="T18" i="1" l="1"/>
  <c r="T22" i="1" s="1"/>
  <c r="T24" i="1" s="1"/>
  <c r="U5" i="1"/>
  <c r="T7" i="1"/>
  <c r="T9" i="1" s="1"/>
  <c r="U18" i="1" l="1"/>
  <c r="U22" i="1" s="1"/>
  <c r="U24" i="1" s="1"/>
  <c r="V5" i="1"/>
  <c r="U7" i="1"/>
  <c r="U9" i="1" s="1"/>
  <c r="V18" i="1" l="1"/>
  <c r="V22" i="1" s="1"/>
  <c r="V24" i="1" s="1"/>
  <c r="W5" i="1"/>
  <c r="V7" i="1"/>
  <c r="V9" i="1" s="1"/>
  <c r="W18" i="1" l="1"/>
  <c r="W22" i="1" s="1"/>
  <c r="W24" i="1" s="1"/>
  <c r="X5" i="1"/>
  <c r="W7" i="1"/>
  <c r="W9" i="1" s="1"/>
  <c r="X18" i="1" l="1"/>
  <c r="X22" i="1" s="1"/>
  <c r="X24" i="1" s="1"/>
  <c r="Y5" i="1"/>
  <c r="X7" i="1"/>
  <c r="X9" i="1" s="1"/>
  <c r="Y18" i="1" l="1"/>
  <c r="Y22" i="1" s="1"/>
  <c r="Y24" i="1" s="1"/>
  <c r="Z5" i="1"/>
  <c r="Y7" i="1"/>
  <c r="Y9" i="1" s="1"/>
  <c r="Z18" i="1" l="1"/>
  <c r="Z22" i="1" s="1"/>
  <c r="Z24" i="1" s="1"/>
  <c r="AA5" i="1"/>
  <c r="Z7" i="1"/>
  <c r="Z9" i="1" s="1"/>
  <c r="AA18" i="1" l="1"/>
  <c r="AA22" i="1" s="1"/>
  <c r="AA24" i="1" s="1"/>
  <c r="AB5" i="1"/>
  <c r="AA7" i="1"/>
  <c r="AA9" i="1" s="1"/>
  <c r="AB18" i="1" l="1"/>
  <c r="AB22" i="1" s="1"/>
  <c r="AB24" i="1" s="1"/>
  <c r="AC5" i="1"/>
  <c r="AB7" i="1"/>
  <c r="AB9" i="1" s="1"/>
  <c r="AC18" i="1" l="1"/>
  <c r="AC22" i="1" s="1"/>
  <c r="AC24" i="1" s="1"/>
  <c r="AD5" i="1"/>
  <c r="AC7" i="1"/>
  <c r="AC9" i="1" s="1"/>
  <c r="AD18" i="1" l="1"/>
  <c r="AD22" i="1" s="1"/>
  <c r="AD24" i="1" s="1"/>
  <c r="AE5" i="1"/>
  <c r="AD7" i="1"/>
  <c r="AD9" i="1" s="1"/>
  <c r="AE18" i="1" l="1"/>
  <c r="AE22" i="1" s="1"/>
  <c r="AE24" i="1" s="1"/>
  <c r="AF5" i="1"/>
  <c r="AE7" i="1"/>
  <c r="AE9" i="1" s="1"/>
  <c r="AF18" i="1" l="1"/>
  <c r="AF22" i="1" s="1"/>
  <c r="AF24" i="1" s="1"/>
  <c r="AG5" i="1"/>
  <c r="AF7" i="1"/>
  <c r="AF9" i="1" s="1"/>
  <c r="AG18" i="1" l="1"/>
  <c r="AG22" i="1" s="1"/>
  <c r="AG24" i="1" s="1"/>
  <c r="AH5" i="1"/>
  <c r="AG7" i="1"/>
  <c r="AG9" i="1" s="1"/>
  <c r="AH18" i="1" l="1"/>
  <c r="AH22" i="1" s="1"/>
  <c r="AH24" i="1" s="1"/>
  <c r="AI5" i="1"/>
  <c r="AH7" i="1"/>
  <c r="AH9" i="1" s="1"/>
  <c r="AI18" i="1" l="1"/>
  <c r="AI22" i="1" s="1"/>
  <c r="AI24" i="1" s="1"/>
  <c r="AJ5" i="1"/>
  <c r="AI7" i="1"/>
  <c r="AI9" i="1" s="1"/>
  <c r="AJ18" i="1" l="1"/>
  <c r="AJ22" i="1" s="1"/>
  <c r="AJ24" i="1" s="1"/>
  <c r="AK5" i="1"/>
  <c r="AJ7" i="1"/>
  <c r="AJ9" i="1" s="1"/>
  <c r="AK18" i="1" l="1"/>
  <c r="AK22" i="1" s="1"/>
  <c r="AK24" i="1" s="1"/>
  <c r="AL5" i="1"/>
  <c r="AK7" i="1"/>
  <c r="AK9" i="1" s="1"/>
  <c r="AL18" i="1" l="1"/>
  <c r="AL22" i="1" s="1"/>
  <c r="AL24" i="1" s="1"/>
  <c r="AM5" i="1"/>
  <c r="AL7" i="1"/>
  <c r="AL9" i="1" s="1"/>
  <c r="AM18" i="1" l="1"/>
  <c r="AM22" i="1" s="1"/>
  <c r="AM24" i="1" s="1"/>
  <c r="AN5" i="1"/>
  <c r="AM7" i="1"/>
  <c r="AM9" i="1" s="1"/>
  <c r="AN18" i="1" l="1"/>
  <c r="AN22" i="1" s="1"/>
  <c r="AN24" i="1" s="1"/>
  <c r="AO5" i="1"/>
  <c r="AN7" i="1"/>
  <c r="AN9" i="1" s="1"/>
  <c r="AO18" i="1" l="1"/>
  <c r="AO22" i="1" s="1"/>
  <c r="AO24" i="1" s="1"/>
  <c r="AP5" i="1"/>
  <c r="AO7" i="1"/>
  <c r="AO9" i="1" s="1"/>
  <c r="AP18" i="1" l="1"/>
  <c r="AP22" i="1" s="1"/>
  <c r="AP24" i="1" s="1"/>
  <c r="AQ5" i="1"/>
  <c r="AP7" i="1"/>
  <c r="AP9" i="1" s="1"/>
  <c r="AQ18" i="1" l="1"/>
  <c r="AQ22" i="1" s="1"/>
  <c r="AQ24" i="1" s="1"/>
  <c r="AR5" i="1"/>
  <c r="AQ7" i="1"/>
  <c r="AQ9" i="1" s="1"/>
  <c r="AR18" i="1" l="1"/>
  <c r="AR22" i="1" s="1"/>
  <c r="AR24" i="1" s="1"/>
  <c r="AS5" i="1"/>
  <c r="AR7" i="1"/>
  <c r="AR9" i="1" s="1"/>
  <c r="AS18" i="1" l="1"/>
  <c r="AS22" i="1" s="1"/>
  <c r="AS24" i="1" s="1"/>
  <c r="AT5" i="1"/>
  <c r="AS7" i="1"/>
  <c r="AS9" i="1" s="1"/>
  <c r="AT18" i="1" l="1"/>
  <c r="AT22" i="1" s="1"/>
  <c r="AT24" i="1" s="1"/>
  <c r="AU5" i="1"/>
  <c r="AT7" i="1"/>
  <c r="AT9" i="1" s="1"/>
  <c r="AU18" i="1" l="1"/>
  <c r="AU22" i="1" s="1"/>
  <c r="AU24" i="1" s="1"/>
  <c r="AV5" i="1"/>
  <c r="AU7" i="1"/>
  <c r="AU9" i="1" s="1"/>
  <c r="AV18" i="1" l="1"/>
  <c r="AV22" i="1" s="1"/>
  <c r="AV24" i="1" s="1"/>
  <c r="AW5" i="1"/>
  <c r="AV7" i="1"/>
  <c r="AV9" i="1" s="1"/>
  <c r="AW18" i="1" l="1"/>
  <c r="AW22" i="1" s="1"/>
  <c r="AW24" i="1" s="1"/>
  <c r="AX5" i="1"/>
  <c r="AW7" i="1"/>
  <c r="AW9" i="1" s="1"/>
  <c r="AX18" i="1" l="1"/>
  <c r="AX22" i="1" s="1"/>
  <c r="AX24" i="1" s="1"/>
  <c r="AY5" i="1"/>
  <c r="AX7" i="1"/>
  <c r="AX9" i="1" s="1"/>
  <c r="AY18" i="1" l="1"/>
  <c r="AY22" i="1" s="1"/>
  <c r="AY24" i="1" s="1"/>
  <c r="AZ5" i="1"/>
  <c r="AY7" i="1"/>
  <c r="AY9" i="1" s="1"/>
  <c r="AZ18" i="1" l="1"/>
  <c r="AZ22" i="1" s="1"/>
  <c r="AZ24" i="1" s="1"/>
  <c r="BA5" i="1"/>
  <c r="AZ7" i="1"/>
  <c r="AZ9" i="1" s="1"/>
  <c r="BA18" i="1" l="1"/>
  <c r="BA22" i="1" s="1"/>
  <c r="BA24" i="1" s="1"/>
  <c r="BB5" i="1"/>
  <c r="BA7" i="1"/>
  <c r="BA9" i="1" s="1"/>
  <c r="BB18" i="1" l="1"/>
  <c r="BB22" i="1" s="1"/>
  <c r="BB24" i="1" s="1"/>
  <c r="BC5" i="1"/>
  <c r="BB7" i="1"/>
  <c r="BB9" i="1" s="1"/>
  <c r="BC18" i="1" l="1"/>
  <c r="BC22" i="1" s="1"/>
  <c r="BC24" i="1" s="1"/>
  <c r="BD5" i="1"/>
  <c r="BC7" i="1"/>
  <c r="BC9" i="1" s="1"/>
  <c r="BD18" i="1" l="1"/>
  <c r="BD22" i="1" s="1"/>
  <c r="BD24" i="1" s="1"/>
  <c r="BE5" i="1"/>
  <c r="BD7" i="1"/>
  <c r="BD9" i="1" s="1"/>
  <c r="BE18" i="1" l="1"/>
  <c r="BE22" i="1" s="1"/>
  <c r="BE24" i="1" s="1"/>
  <c r="BF5" i="1"/>
  <c r="BE7" i="1"/>
  <c r="BE9" i="1" s="1"/>
  <c r="BF18" i="1" l="1"/>
  <c r="BF22" i="1" s="1"/>
  <c r="BF24" i="1" s="1"/>
  <c r="BG5" i="1"/>
  <c r="BF7" i="1"/>
  <c r="BF9" i="1" s="1"/>
  <c r="BG18" i="1" l="1"/>
  <c r="BG22" i="1" s="1"/>
  <c r="BG24" i="1" s="1"/>
  <c r="BH5" i="1"/>
  <c r="BG7" i="1"/>
  <c r="BG9" i="1" s="1"/>
  <c r="BH18" i="1" l="1"/>
  <c r="BH22" i="1" s="1"/>
  <c r="BH24" i="1" s="1"/>
  <c r="BI5" i="1"/>
  <c r="BH7" i="1"/>
  <c r="BH9" i="1" s="1"/>
  <c r="BI18" i="1" l="1"/>
  <c r="BI22" i="1" s="1"/>
  <c r="BI24" i="1" s="1"/>
  <c r="BJ5" i="1"/>
  <c r="BI7" i="1"/>
  <c r="BI9" i="1" s="1"/>
  <c r="BJ18" i="1" l="1"/>
  <c r="BJ22" i="1" s="1"/>
  <c r="BJ24" i="1" s="1"/>
  <c r="BK5" i="1"/>
  <c r="BJ7" i="1"/>
  <c r="BJ9" i="1" s="1"/>
  <c r="BK18" i="1" l="1"/>
  <c r="BK22" i="1" s="1"/>
  <c r="BK24" i="1" s="1"/>
  <c r="BL5" i="1"/>
  <c r="BK7" i="1"/>
  <c r="BK9" i="1" s="1"/>
  <c r="BL18" i="1" l="1"/>
  <c r="BL22" i="1" s="1"/>
  <c r="BL24" i="1" s="1"/>
  <c r="BM5" i="1"/>
  <c r="BL7" i="1"/>
  <c r="BL9" i="1" s="1"/>
  <c r="BM18" i="1" l="1"/>
  <c r="BM22" i="1" s="1"/>
  <c r="BM24" i="1" s="1"/>
  <c r="BN5" i="1"/>
  <c r="BM7" i="1"/>
  <c r="BM9" i="1" s="1"/>
  <c r="BN18" i="1" l="1"/>
  <c r="BN22" i="1" s="1"/>
  <c r="BN24" i="1" s="1"/>
  <c r="BO5" i="1"/>
  <c r="BN7" i="1"/>
  <c r="BN9" i="1" s="1"/>
  <c r="BO18" i="1" l="1"/>
  <c r="BO22" i="1" s="1"/>
  <c r="BO24" i="1" s="1"/>
  <c r="BP5" i="1"/>
  <c r="BO7" i="1"/>
  <c r="BO9" i="1" s="1"/>
  <c r="BP18" i="1" l="1"/>
  <c r="BP22" i="1" s="1"/>
  <c r="BP24" i="1" s="1"/>
  <c r="BQ5" i="1"/>
  <c r="BP7" i="1"/>
  <c r="BP9" i="1" s="1"/>
  <c r="BQ18" i="1" l="1"/>
  <c r="BQ22" i="1" s="1"/>
  <c r="BQ24" i="1" s="1"/>
  <c r="BR5" i="1"/>
  <c r="BQ7" i="1"/>
  <c r="BQ9" i="1" s="1"/>
  <c r="BR18" i="1" l="1"/>
  <c r="BR22" i="1" s="1"/>
  <c r="BR24" i="1" s="1"/>
  <c r="BS5" i="1"/>
  <c r="BR7" i="1"/>
  <c r="BR9" i="1" s="1"/>
  <c r="BS18" i="1" l="1"/>
  <c r="BS22" i="1" s="1"/>
  <c r="BS24" i="1" s="1"/>
  <c r="BT5" i="1"/>
  <c r="BS7" i="1"/>
  <c r="BS9" i="1" s="1"/>
  <c r="BT18" i="1" l="1"/>
  <c r="BT22" i="1" s="1"/>
  <c r="BT24" i="1" s="1"/>
  <c r="BU5" i="1"/>
  <c r="BT7" i="1"/>
  <c r="BT9" i="1" s="1"/>
  <c r="BU18" i="1" l="1"/>
  <c r="BU22" i="1" s="1"/>
  <c r="BU24" i="1" s="1"/>
  <c r="BV5" i="1"/>
  <c r="BU7" i="1"/>
  <c r="BU9" i="1" s="1"/>
  <c r="BV18" i="1" l="1"/>
  <c r="BV22" i="1" s="1"/>
  <c r="BV24" i="1" s="1"/>
  <c r="BW5" i="1"/>
  <c r="BV7" i="1"/>
  <c r="BV9" i="1" s="1"/>
  <c r="BW18" i="1" l="1"/>
  <c r="BW22" i="1" s="1"/>
  <c r="BW24" i="1" s="1"/>
  <c r="BX5" i="1"/>
  <c r="BW7" i="1"/>
  <c r="BW9" i="1" s="1"/>
  <c r="BX18" i="1" l="1"/>
  <c r="BX22" i="1" s="1"/>
  <c r="BX24" i="1" s="1"/>
  <c r="BY5" i="1"/>
  <c r="BX7" i="1"/>
  <c r="BX9" i="1" s="1"/>
  <c r="BY18" i="1" l="1"/>
  <c r="BY22" i="1" s="1"/>
  <c r="BY24" i="1" s="1"/>
  <c r="BZ5" i="1"/>
  <c r="BY7" i="1"/>
  <c r="BY9" i="1" s="1"/>
  <c r="BZ18" i="1" l="1"/>
  <c r="BZ22" i="1" s="1"/>
  <c r="BZ24" i="1" s="1"/>
  <c r="CA5" i="1"/>
  <c r="BZ7" i="1"/>
  <c r="BZ9" i="1" s="1"/>
  <c r="CA18" i="1" l="1"/>
  <c r="CA22" i="1" s="1"/>
  <c r="CA24" i="1" s="1"/>
  <c r="CB5" i="1"/>
  <c r="CA7" i="1"/>
  <c r="CA9" i="1" s="1"/>
  <c r="CB18" i="1" l="1"/>
  <c r="CB22" i="1" s="1"/>
  <c r="CB24" i="1" s="1"/>
  <c r="CC5" i="1"/>
  <c r="CB7" i="1"/>
  <c r="CB9" i="1" s="1"/>
  <c r="CC18" i="1" l="1"/>
  <c r="CC22" i="1" s="1"/>
  <c r="CC24" i="1" s="1"/>
  <c r="CD5" i="1"/>
  <c r="CC7" i="1"/>
  <c r="CC9" i="1" s="1"/>
  <c r="CD18" i="1" l="1"/>
  <c r="CD22" i="1" s="1"/>
  <c r="CD24" i="1" s="1"/>
  <c r="CE5" i="1"/>
  <c r="CD7" i="1"/>
  <c r="CD9" i="1" s="1"/>
  <c r="CE18" i="1" l="1"/>
  <c r="CE22" i="1" s="1"/>
  <c r="CE24" i="1" s="1"/>
  <c r="CF5" i="1"/>
  <c r="CE7" i="1"/>
  <c r="CE9" i="1" s="1"/>
  <c r="CF18" i="1" l="1"/>
  <c r="CF22" i="1" s="1"/>
  <c r="CF24" i="1" s="1"/>
  <c r="CG5" i="1"/>
  <c r="CF7" i="1"/>
  <c r="CF9" i="1" s="1"/>
  <c r="CG18" i="1" l="1"/>
  <c r="CG22" i="1" s="1"/>
  <c r="CG24" i="1" s="1"/>
  <c r="CH5" i="1"/>
  <c r="CG7" i="1"/>
  <c r="CG9" i="1" s="1"/>
  <c r="CH18" i="1" l="1"/>
  <c r="CH22" i="1" s="1"/>
  <c r="CH24" i="1" s="1"/>
  <c r="CI5" i="1"/>
  <c r="CH7" i="1"/>
  <c r="CH9" i="1" s="1"/>
  <c r="CI18" i="1" l="1"/>
  <c r="CI22" i="1" s="1"/>
  <c r="CI24" i="1" s="1"/>
  <c r="CJ5" i="1"/>
  <c r="CI7" i="1"/>
  <c r="CI9" i="1" s="1"/>
  <c r="CJ18" i="1" l="1"/>
  <c r="CJ22" i="1" s="1"/>
  <c r="CJ24" i="1" s="1"/>
  <c r="CK5" i="1"/>
  <c r="CJ7" i="1"/>
  <c r="CJ9" i="1" s="1"/>
  <c r="CK18" i="1" l="1"/>
  <c r="CK22" i="1" s="1"/>
  <c r="CK24" i="1" s="1"/>
  <c r="CL5" i="1"/>
  <c r="CK7" i="1"/>
  <c r="CK9" i="1" s="1"/>
  <c r="CL18" i="1" l="1"/>
  <c r="CL22" i="1" s="1"/>
  <c r="CL24" i="1" s="1"/>
  <c r="CM5" i="1"/>
  <c r="CL7" i="1"/>
  <c r="CL9" i="1" s="1"/>
  <c r="CM18" i="1" l="1"/>
  <c r="CM22" i="1" s="1"/>
  <c r="CM24" i="1" s="1"/>
  <c r="CN5" i="1"/>
  <c r="CM7" i="1"/>
  <c r="CM9" i="1" s="1"/>
  <c r="CN18" i="1" l="1"/>
  <c r="CN22" i="1" s="1"/>
  <c r="CN24" i="1" s="1"/>
  <c r="CO5" i="1"/>
  <c r="CN7" i="1"/>
  <c r="CN9" i="1" s="1"/>
  <c r="CO18" i="1" l="1"/>
  <c r="CO22" i="1" s="1"/>
  <c r="CO24" i="1" s="1"/>
  <c r="CP5" i="1"/>
  <c r="CO7" i="1"/>
  <c r="CO9" i="1" s="1"/>
  <c r="CP18" i="1" l="1"/>
  <c r="CP22" i="1" s="1"/>
  <c r="CP24" i="1" s="1"/>
  <c r="CQ5" i="1"/>
  <c r="CP7" i="1"/>
  <c r="CP9" i="1" s="1"/>
  <c r="CQ18" i="1" l="1"/>
  <c r="CQ22" i="1" s="1"/>
  <c r="CQ24" i="1" s="1"/>
  <c r="CR5" i="1"/>
  <c r="CQ7" i="1"/>
  <c r="CQ9" i="1" s="1"/>
  <c r="CR18" i="1" l="1"/>
  <c r="CR22" i="1" s="1"/>
  <c r="CR24" i="1" s="1"/>
  <c r="CS5" i="1"/>
  <c r="CR7" i="1"/>
  <c r="CR9" i="1" s="1"/>
  <c r="CS18" i="1" l="1"/>
  <c r="CS22" i="1" s="1"/>
  <c r="CS24" i="1" s="1"/>
  <c r="CT5" i="1"/>
  <c r="CS7" i="1"/>
  <c r="CS9" i="1" s="1"/>
  <c r="CT18" i="1" l="1"/>
  <c r="CT22" i="1" s="1"/>
  <c r="CT24" i="1" s="1"/>
  <c r="CU5" i="1"/>
  <c r="CT7" i="1"/>
  <c r="CT9" i="1" s="1"/>
  <c r="CU18" i="1" l="1"/>
  <c r="CU22" i="1" s="1"/>
  <c r="CU24" i="1" s="1"/>
  <c r="CV5" i="1"/>
  <c r="CU7" i="1"/>
  <c r="CU9" i="1" s="1"/>
  <c r="CV18" i="1" l="1"/>
  <c r="CV22" i="1" s="1"/>
  <c r="CV24" i="1" s="1"/>
  <c r="CW5" i="1"/>
  <c r="CV7" i="1"/>
  <c r="CV9" i="1" s="1"/>
  <c r="CW18" i="1" l="1"/>
  <c r="CW22" i="1" s="1"/>
  <c r="CW24" i="1" s="1"/>
  <c r="CX5" i="1"/>
  <c r="CW7" i="1"/>
  <c r="CW9" i="1" s="1"/>
  <c r="CX18" i="1" l="1"/>
  <c r="CX22" i="1" s="1"/>
  <c r="CX24" i="1" s="1"/>
  <c r="CY5" i="1"/>
  <c r="CX7" i="1"/>
  <c r="CX9" i="1" s="1"/>
  <c r="CY18" i="1" l="1"/>
  <c r="CY22" i="1" s="1"/>
  <c r="CY24" i="1" s="1"/>
  <c r="CZ5" i="1"/>
  <c r="CY7" i="1"/>
  <c r="CY9" i="1" s="1"/>
  <c r="CZ18" i="1" l="1"/>
  <c r="CZ22" i="1" s="1"/>
  <c r="CZ24" i="1" s="1"/>
  <c r="DA5" i="1"/>
  <c r="CZ7" i="1"/>
  <c r="CZ9" i="1" s="1"/>
  <c r="DA18" i="1" l="1"/>
  <c r="DA22" i="1" s="1"/>
  <c r="DA24" i="1" s="1"/>
  <c r="DB5" i="1"/>
  <c r="DA7" i="1"/>
  <c r="DA9" i="1" s="1"/>
  <c r="DB18" i="1" l="1"/>
  <c r="DB22" i="1" s="1"/>
  <c r="DB24" i="1" s="1"/>
  <c r="DC5" i="1"/>
  <c r="DB7" i="1"/>
  <c r="DB9" i="1" s="1"/>
  <c r="DC18" i="1" l="1"/>
  <c r="DC22" i="1" s="1"/>
  <c r="DC24" i="1" s="1"/>
  <c r="DD5" i="1"/>
  <c r="DC7" i="1"/>
  <c r="DC9" i="1" s="1"/>
  <c r="DD18" i="1" l="1"/>
  <c r="DD22" i="1" s="1"/>
  <c r="DD24" i="1" s="1"/>
  <c r="DE5" i="1"/>
  <c r="DD7" i="1"/>
  <c r="DD9" i="1" s="1"/>
  <c r="DE18" i="1" l="1"/>
  <c r="DE22" i="1" s="1"/>
  <c r="DE24" i="1" s="1"/>
  <c r="DF5" i="1"/>
  <c r="DE7" i="1"/>
  <c r="DE9" i="1" s="1"/>
  <c r="DF18" i="1" l="1"/>
  <c r="DF22" i="1" s="1"/>
  <c r="DF24" i="1" s="1"/>
  <c r="DG5" i="1"/>
  <c r="DF7" i="1"/>
  <c r="DF9" i="1" s="1"/>
  <c r="DG18" i="1" l="1"/>
  <c r="DG22" i="1" s="1"/>
  <c r="DG24" i="1" s="1"/>
  <c r="DH5" i="1"/>
  <c r="DG7" i="1"/>
  <c r="DG9" i="1" s="1"/>
  <c r="DH18" i="1" l="1"/>
  <c r="DH22" i="1" s="1"/>
  <c r="DH24" i="1" s="1"/>
  <c r="DI5" i="1"/>
  <c r="DH7" i="1"/>
  <c r="DH9" i="1" s="1"/>
  <c r="DI18" i="1" l="1"/>
  <c r="DI22" i="1" s="1"/>
  <c r="DI24" i="1" s="1"/>
  <c r="DJ5" i="1"/>
  <c r="DI7" i="1"/>
  <c r="DI9" i="1" s="1"/>
  <c r="DJ18" i="1" l="1"/>
  <c r="DJ22" i="1" s="1"/>
  <c r="DJ24" i="1" s="1"/>
  <c r="DK5" i="1"/>
  <c r="DJ7" i="1"/>
  <c r="DJ9" i="1" s="1"/>
  <c r="DK18" i="1" l="1"/>
  <c r="DK22" i="1" s="1"/>
  <c r="DK24" i="1" s="1"/>
  <c r="DL5" i="1"/>
  <c r="DK7" i="1"/>
  <c r="DK9" i="1" s="1"/>
  <c r="DL18" i="1" l="1"/>
  <c r="DL22" i="1" s="1"/>
  <c r="DL24" i="1" s="1"/>
  <c r="DM5" i="1"/>
  <c r="DL7" i="1"/>
  <c r="DL9" i="1" s="1"/>
  <c r="DM18" i="1" l="1"/>
  <c r="DM22" i="1" s="1"/>
  <c r="DM24" i="1" s="1"/>
  <c r="DN5" i="1"/>
  <c r="DM7" i="1"/>
  <c r="DM9" i="1" s="1"/>
  <c r="DN18" i="1" l="1"/>
  <c r="DN22" i="1" s="1"/>
  <c r="DN24" i="1" s="1"/>
  <c r="DO5" i="1"/>
  <c r="DN7" i="1"/>
  <c r="DN9" i="1" s="1"/>
  <c r="DO18" i="1" l="1"/>
  <c r="DO22" i="1" s="1"/>
  <c r="DO24" i="1" s="1"/>
  <c r="DP5" i="1"/>
  <c r="DO7" i="1"/>
  <c r="DO9" i="1" s="1"/>
  <c r="DP18" i="1" l="1"/>
  <c r="DP22" i="1" s="1"/>
  <c r="DP24" i="1" s="1"/>
  <c r="DQ5" i="1"/>
  <c r="DP7" i="1"/>
  <c r="DP9" i="1" s="1"/>
  <c r="DQ18" i="1" l="1"/>
  <c r="DQ22" i="1" s="1"/>
  <c r="DQ24" i="1" s="1"/>
  <c r="DR5" i="1"/>
  <c r="DQ7" i="1"/>
  <c r="DQ9" i="1" s="1"/>
  <c r="DR18" i="1" l="1"/>
  <c r="DR22" i="1" s="1"/>
  <c r="DR24" i="1" s="1"/>
  <c r="DS5" i="1"/>
  <c r="DS7" i="1" s="1"/>
  <c r="DS9" i="1" s="1"/>
  <c r="DR7" i="1"/>
  <c r="DR9" i="1" s="1"/>
  <c r="DS18" i="1" s="1"/>
  <c r="DS22" i="1" s="1"/>
  <c r="DS24" i="1" s="1"/>
</calcChain>
</file>

<file path=xl/sharedStrings.xml><?xml version="1.0" encoding="utf-8"?>
<sst xmlns="http://schemas.openxmlformats.org/spreadsheetml/2006/main" count="31" uniqueCount="27">
  <si>
    <t>NASDAQ: IRDM</t>
  </si>
  <si>
    <t>Discount</t>
  </si>
  <si>
    <t>Revenue Growth</t>
  </si>
  <si>
    <t>Iridium Communications</t>
  </si>
  <si>
    <t>Revenue</t>
  </si>
  <si>
    <t>(In thousands, except per share values)</t>
  </si>
  <si>
    <t>Income Statement</t>
  </si>
  <si>
    <t>Services</t>
  </si>
  <si>
    <t>Equipment</t>
  </si>
  <si>
    <t>Total Revenue</t>
  </si>
  <si>
    <t>Total Operating Cost (-)</t>
  </si>
  <si>
    <t>Operating Income</t>
  </si>
  <si>
    <t>Net Income After Tax</t>
  </si>
  <si>
    <t>Operating Margin</t>
  </si>
  <si>
    <t>Net Margin</t>
  </si>
  <si>
    <t>Revenue Y/Y</t>
  </si>
  <si>
    <t>Price Per Share</t>
  </si>
  <si>
    <t>Shares</t>
  </si>
  <si>
    <t>Market Cap</t>
  </si>
  <si>
    <t>NPV</t>
  </si>
  <si>
    <t>Cash</t>
  </si>
  <si>
    <t>Debt</t>
  </si>
  <si>
    <t>Net Cash</t>
  </si>
  <si>
    <t>Total Value</t>
  </si>
  <si>
    <t>Enterprise Value</t>
  </si>
  <si>
    <t>Real Value Per Share</t>
  </si>
  <si>
    <t>Value p/s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</si>
</sst>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9" fontId="0" fillId="0" borderId="0" xfId="0" applyNumberFormat="1"/>
    <xf numFmtId="3" fontId="0" fillId="0" borderId="0" xfId="0" applyNumberFormat="1" applyFont="1"/>
    <xf numFmtId="165" fontId="0" fillId="0" borderId="0" xfId="0" applyNumberFormat="1"/>
    <xf numFmtId="10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24"/>
  <sheetViews>
    <sheetView tabSelected="1" workbookViewId="0">
      <pane xSplit="1" topLeftCell="DD1" activePane="topRight" state="frozen"/>
      <selection pane="topRight" activeCell="DS20" sqref="DS20"/>
    </sheetView>
  </sheetViews>
  <sheetFormatPr defaultRowHeight="15"/>
  <cols>
    <col min="1" max="1" width="25.28515625" customWidth="1"/>
    <col min="2" max="7" width="11.85546875" customWidth="1"/>
    <col min="8" max="8" width="9.85546875" customWidth="1"/>
    <col min="9" max="123" width="11.28515625" customWidth="1"/>
  </cols>
  <sheetData>
    <row r="1" spans="1:123">
      <c r="A1" t="s">
        <v>0</v>
      </c>
      <c r="H1" t="s">
        <v>1</v>
      </c>
      <c r="I1" s="6">
        <v>0.03</v>
      </c>
      <c r="J1" t="s">
        <v>2</v>
      </c>
      <c r="L1" s="6">
        <f>AVERAGE(C14:G14)</f>
        <v>6.6625708542076237E-2</v>
      </c>
    </row>
    <row r="2" spans="1:123">
      <c r="A2" s="1" t="s">
        <v>3</v>
      </c>
      <c r="B2" s="1"/>
      <c r="C2" s="1"/>
      <c r="D2" s="1"/>
      <c r="E2" s="1"/>
      <c r="G2" t="s">
        <v>4</v>
      </c>
      <c r="H2" s="6">
        <v>7.0000000000000007E-2</v>
      </c>
      <c r="I2" s="9">
        <f>H2*(1-$I1)</f>
        <v>6.7900000000000002E-2</v>
      </c>
      <c r="J2" s="9">
        <f t="shared" ref="J2:BU2" si="0">I2*(1-$I1)</f>
        <v>6.5863000000000005E-2</v>
      </c>
      <c r="K2" s="9">
        <f t="shared" si="0"/>
        <v>6.3887109999999997E-2</v>
      </c>
      <c r="L2" s="9">
        <f t="shared" si="0"/>
        <v>6.1970496699999995E-2</v>
      </c>
      <c r="M2" s="9">
        <f t="shared" si="0"/>
        <v>6.0111381798999997E-2</v>
      </c>
      <c r="N2" s="9">
        <f t="shared" si="0"/>
        <v>5.8308040345029996E-2</v>
      </c>
      <c r="O2" s="9">
        <f t="shared" si="0"/>
        <v>5.6558799134679094E-2</v>
      </c>
      <c r="P2" s="9">
        <f t="shared" si="0"/>
        <v>5.4862035160638721E-2</v>
      </c>
      <c r="Q2" s="9">
        <f t="shared" si="0"/>
        <v>5.3216174105819559E-2</v>
      </c>
      <c r="R2" s="9">
        <f t="shared" si="0"/>
        <v>5.1619688882644968E-2</v>
      </c>
      <c r="S2" s="9">
        <f t="shared" si="0"/>
        <v>5.0071098216165615E-2</v>
      </c>
      <c r="T2" s="9">
        <f t="shared" si="0"/>
        <v>4.8568965269680645E-2</v>
      </c>
      <c r="U2" s="9">
        <f t="shared" si="0"/>
        <v>4.7111896311590226E-2</v>
      </c>
      <c r="V2" s="9">
        <f t="shared" si="0"/>
        <v>4.5698539422242515E-2</v>
      </c>
      <c r="W2" s="9">
        <f t="shared" si="0"/>
        <v>4.4327583239575238E-2</v>
      </c>
      <c r="X2" s="9">
        <f t="shared" si="0"/>
        <v>4.2997755742387983E-2</v>
      </c>
      <c r="Y2" s="9">
        <f t="shared" si="0"/>
        <v>4.1707823070116341E-2</v>
      </c>
      <c r="Z2" s="9">
        <f t="shared" si="0"/>
        <v>4.0456588378012852E-2</v>
      </c>
      <c r="AA2" s="9">
        <f t="shared" si="0"/>
        <v>3.9242890726672468E-2</v>
      </c>
      <c r="AB2" s="9">
        <f t="shared" si="0"/>
        <v>3.8065604004872293E-2</v>
      </c>
      <c r="AC2" s="9">
        <f t="shared" si="0"/>
        <v>3.6923635884726122E-2</v>
      </c>
      <c r="AD2" s="9">
        <f t="shared" si="0"/>
        <v>3.5815926808184337E-2</v>
      </c>
      <c r="AE2" s="9">
        <f t="shared" si="0"/>
        <v>3.4741449003938808E-2</v>
      </c>
      <c r="AF2" s="9">
        <f t="shared" si="0"/>
        <v>3.3699205533820643E-2</v>
      </c>
      <c r="AG2" s="9">
        <f t="shared" si="0"/>
        <v>3.2688229367806021E-2</v>
      </c>
      <c r="AH2" s="9">
        <f t="shared" si="0"/>
        <v>3.1707582486771836E-2</v>
      </c>
      <c r="AI2" s="9">
        <f t="shared" si="0"/>
        <v>3.0756355012168682E-2</v>
      </c>
      <c r="AJ2" s="9">
        <f t="shared" si="0"/>
        <v>2.9833664361803621E-2</v>
      </c>
      <c r="AK2" s="9">
        <f t="shared" si="0"/>
        <v>2.8938654430949513E-2</v>
      </c>
      <c r="AL2" s="9">
        <f t="shared" si="0"/>
        <v>2.8070494798021026E-2</v>
      </c>
      <c r="AM2" s="9">
        <f t="shared" si="0"/>
        <v>2.7228379954080395E-2</v>
      </c>
      <c r="AN2" s="9">
        <f t="shared" si="0"/>
        <v>2.6411528555457982E-2</v>
      </c>
      <c r="AO2" s="9">
        <f t="shared" si="0"/>
        <v>2.5619182698794242E-2</v>
      </c>
      <c r="AP2" s="9">
        <f t="shared" si="0"/>
        <v>2.4850607217830414E-2</v>
      </c>
      <c r="AQ2" s="9">
        <f t="shared" si="0"/>
        <v>2.4105089001295502E-2</v>
      </c>
      <c r="AR2" s="9">
        <f t="shared" si="0"/>
        <v>2.3381936331256636E-2</v>
      </c>
      <c r="AS2" s="9">
        <f t="shared" si="0"/>
        <v>2.2680478241318937E-2</v>
      </c>
      <c r="AT2" s="9">
        <f t="shared" si="0"/>
        <v>2.200006389407937E-2</v>
      </c>
      <c r="AU2" s="9">
        <f t="shared" si="0"/>
        <v>2.1340061977256988E-2</v>
      </c>
      <c r="AV2" s="9">
        <f t="shared" si="0"/>
        <v>2.0699860117939277E-2</v>
      </c>
      <c r="AW2" s="9">
        <f t="shared" si="0"/>
        <v>2.0078864314401097E-2</v>
      </c>
      <c r="AX2" s="9">
        <f t="shared" si="0"/>
        <v>1.9476498384969065E-2</v>
      </c>
      <c r="AY2" s="9">
        <f t="shared" si="0"/>
        <v>1.8892203433419994E-2</v>
      </c>
      <c r="AZ2" s="9">
        <f t="shared" si="0"/>
        <v>1.8325437330417395E-2</v>
      </c>
      <c r="BA2" s="9">
        <f t="shared" si="0"/>
        <v>1.7775674210504872E-2</v>
      </c>
      <c r="BB2" s="9">
        <f t="shared" si="0"/>
        <v>1.7242403984189726E-2</v>
      </c>
      <c r="BC2" s="9">
        <f t="shared" si="0"/>
        <v>1.6725131864664036E-2</v>
      </c>
      <c r="BD2" s="9">
        <f t="shared" si="0"/>
        <v>1.6223377908724114E-2</v>
      </c>
      <c r="BE2" s="9">
        <f t="shared" si="0"/>
        <v>1.5736676571462389E-2</v>
      </c>
      <c r="BF2" s="9">
        <f t="shared" si="0"/>
        <v>1.5264576274318518E-2</v>
      </c>
      <c r="BG2" s="9">
        <f t="shared" si="0"/>
        <v>1.4806638986088963E-2</v>
      </c>
      <c r="BH2" s="9">
        <f t="shared" si="0"/>
        <v>1.4362439816506293E-2</v>
      </c>
      <c r="BI2" s="9">
        <f t="shared" si="0"/>
        <v>1.3931566622011103E-2</v>
      </c>
      <c r="BJ2" s="9">
        <f t="shared" si="0"/>
        <v>1.351361962335077E-2</v>
      </c>
      <c r="BK2" s="9">
        <f t="shared" si="0"/>
        <v>1.3108211034650246E-2</v>
      </c>
      <c r="BL2" s="9">
        <f t="shared" si="0"/>
        <v>1.2714964703610738E-2</v>
      </c>
      <c r="BM2" s="9">
        <f t="shared" si="0"/>
        <v>1.2333515762502415E-2</v>
      </c>
      <c r="BN2" s="9">
        <f t="shared" si="0"/>
        <v>1.1963510289627343E-2</v>
      </c>
      <c r="BO2" s="9">
        <f t="shared" si="0"/>
        <v>1.1604604980938522E-2</v>
      </c>
      <c r="BP2" s="9">
        <f t="shared" si="0"/>
        <v>1.1256466831510367E-2</v>
      </c>
      <c r="BQ2" s="9">
        <f t="shared" si="0"/>
        <v>1.0918772826565056E-2</v>
      </c>
      <c r="BR2" s="9">
        <f t="shared" si="0"/>
        <v>1.0591209641768105E-2</v>
      </c>
      <c r="BS2" s="9">
        <f t="shared" si="0"/>
        <v>1.0273473352515061E-2</v>
      </c>
      <c r="BT2" s="9">
        <f t="shared" si="0"/>
        <v>9.965269151939609E-3</v>
      </c>
      <c r="BU2" s="9">
        <f t="shared" si="0"/>
        <v>9.6663110773814211E-3</v>
      </c>
      <c r="BV2" s="9">
        <f t="shared" ref="BV2" si="1">BU2*(1-$I1)</f>
        <v>9.376321745059979E-3</v>
      </c>
      <c r="BW2" s="9">
        <f t="shared" ref="BW2" si="2">BV2*(1-$I1)</f>
        <v>9.0950320927081791E-3</v>
      </c>
      <c r="BX2" s="9">
        <f t="shared" ref="BX2" si="3">BW2*(1-$I1)</f>
        <v>8.8221811299269339E-3</v>
      </c>
      <c r="BY2" s="9">
        <f t="shared" ref="BY2" si="4">BX2*(1-$I1)</f>
        <v>8.5575156960291249E-3</v>
      </c>
      <c r="BZ2" s="9">
        <f t="shared" ref="BZ2" si="5">BY2*(1-$I1)</f>
        <v>8.3007902251482513E-3</v>
      </c>
      <c r="CA2" s="9">
        <f t="shared" ref="CA2" si="6">BZ2*(1-$I1)</f>
        <v>8.0517665183938037E-3</v>
      </c>
      <c r="CB2" s="9">
        <f t="shared" ref="CB2" si="7">CA2*(1-$I1)</f>
        <v>7.8102135228419892E-3</v>
      </c>
      <c r="CC2" s="9">
        <f t="shared" ref="CC2" si="8">CB2*(1-$I1)</f>
        <v>7.5759071171567294E-3</v>
      </c>
      <c r="CD2" s="9">
        <f t="shared" ref="CD2" si="9">CC2*(1-$I1)</f>
        <v>7.3486299036420273E-3</v>
      </c>
      <c r="CE2" s="9">
        <f t="shared" ref="CE2" si="10">CD2*(1-$I1)</f>
        <v>7.1281710065327665E-3</v>
      </c>
      <c r="CF2" s="9">
        <f t="shared" ref="CF2" si="11">CE2*(1-$I1)</f>
        <v>6.9143258763367833E-3</v>
      </c>
      <c r="CG2" s="9">
        <f t="shared" ref="CG2" si="12">CF2*(1-$I1)</f>
        <v>6.7068961000466797E-3</v>
      </c>
      <c r="CH2" s="9">
        <f t="shared" ref="CH2" si="13">CG2*(1-$I1)</f>
        <v>6.5056892170452787E-3</v>
      </c>
      <c r="CI2" s="9">
        <f t="shared" ref="CI2" si="14">CH2*(1-$I1)</f>
        <v>6.3105185405339199E-3</v>
      </c>
      <c r="CJ2" s="9">
        <f t="shared" ref="CJ2" si="15">CI2*(1-$I1)</f>
        <v>6.1212029843179024E-3</v>
      </c>
      <c r="CK2" s="9">
        <f t="shared" ref="CK2" si="16">CJ2*(1-$I1)</f>
        <v>5.937566894788365E-3</v>
      </c>
      <c r="CL2" s="9">
        <f t="shared" ref="CL2" si="17">CK2*(1-$I1)</f>
        <v>5.7594398879447142E-3</v>
      </c>
      <c r="CM2" s="9">
        <f t="shared" ref="CM2" si="18">CL2*(1-$I1)</f>
        <v>5.586656691306373E-3</v>
      </c>
      <c r="CN2" s="9">
        <f t="shared" ref="CN2" si="19">CM2*(1-$I1)</f>
        <v>5.4190569905671815E-3</v>
      </c>
      <c r="CO2" s="9">
        <f t="shared" ref="CO2" si="20">CN2*(1-$I1)</f>
        <v>5.256485280850166E-3</v>
      </c>
      <c r="CP2" s="9">
        <f t="shared" ref="CP2" si="21">CO2*(1-$I1)</f>
        <v>5.0987907224246606E-3</v>
      </c>
      <c r="CQ2" s="9">
        <f t="shared" ref="CQ2" si="22">CP2*(1-$I1)</f>
        <v>4.945827000751921E-3</v>
      </c>
      <c r="CR2" s="9">
        <f t="shared" ref="CR2" si="23">CQ2*(1-$I1)</f>
        <v>4.7974521907293635E-3</v>
      </c>
      <c r="CS2" s="9">
        <f t="shared" ref="CS2" si="24">CR2*(1-$I1)</f>
        <v>4.6535286250074821E-3</v>
      </c>
      <c r="CT2" s="9">
        <f t="shared" ref="CT2" si="25">CS2*(1-$I1)</f>
        <v>4.5139227662572574E-3</v>
      </c>
      <c r="CU2" s="9">
        <f t="shared" ref="CU2" si="26">CT2*(1-$I1)</f>
        <v>4.3785050832695393E-3</v>
      </c>
      <c r="CV2" s="9">
        <f t="shared" ref="CV2" si="27">CU2*(1-$I1)</f>
        <v>4.2471499307714534E-3</v>
      </c>
      <c r="CW2" s="9">
        <f t="shared" ref="CW2" si="28">CV2*(1-$I1)</f>
        <v>4.1197354328483095E-3</v>
      </c>
      <c r="CX2" s="9">
        <f t="shared" ref="CX2" si="29">CW2*(1-$I1)</f>
        <v>3.9961433698628597E-3</v>
      </c>
      <c r="CY2" s="9">
        <f t="shared" ref="CY2" si="30">CX2*(1-$I1)</f>
        <v>3.8762590687669738E-3</v>
      </c>
      <c r="CZ2" s="9">
        <f t="shared" ref="CZ2" si="31">CY2*(1-$I1)</f>
        <v>3.7599712967039643E-3</v>
      </c>
      <c r="DA2" s="9">
        <f t="shared" ref="DA2" si="32">CZ2*(1-$I1)</f>
        <v>3.6471721578028452E-3</v>
      </c>
      <c r="DB2" s="9">
        <f t="shared" ref="DB2" si="33">DA2*(1-$I1)</f>
        <v>3.5377569930687596E-3</v>
      </c>
      <c r="DC2" s="9">
        <f t="shared" ref="DC2" si="34">DB2*(1-$I1)</f>
        <v>3.4316242832766967E-3</v>
      </c>
      <c r="DD2" s="9">
        <f t="shared" ref="DD2" si="35">DC2*(1-$I1)</f>
        <v>3.3286755547783957E-3</v>
      </c>
      <c r="DE2" s="9">
        <f t="shared" ref="DE2" si="36">DD2*(1-$I1)</f>
        <v>3.2288152881350435E-3</v>
      </c>
      <c r="DF2" s="9">
        <f t="shared" ref="DF2" si="37">DE2*(1-$I1)</f>
        <v>3.1319508294909921E-3</v>
      </c>
      <c r="DG2" s="9">
        <f t="shared" ref="DG2" si="38">DF2*(1-$I1)</f>
        <v>3.0379923046062623E-3</v>
      </c>
      <c r="DH2" s="9">
        <f t="shared" ref="DH2" si="39">DG2*(1-$I1)</f>
        <v>2.9468525354680742E-3</v>
      </c>
      <c r="DI2" s="9">
        <f t="shared" ref="DI2" si="40">DH2*(1-$I1)</f>
        <v>2.8584469594040321E-3</v>
      </c>
      <c r="DJ2" s="9">
        <f t="shared" ref="DJ2" si="41">DI2*(1-$I1)</f>
        <v>2.772693550621911E-3</v>
      </c>
      <c r="DK2" s="9">
        <f t="shared" ref="DK2" si="42">DJ2*(1-$I1)</f>
        <v>2.6895127441032536E-3</v>
      </c>
      <c r="DL2" s="9">
        <f t="shared" ref="DL2" si="43">DK2*(1-$I1)</f>
        <v>2.6088273617801559E-3</v>
      </c>
      <c r="DM2" s="9">
        <f t="shared" ref="DM2" si="44">DL2*(1-$I1)</f>
        <v>2.5305625409267514E-3</v>
      </c>
      <c r="DN2" s="9">
        <f t="shared" ref="DN2" si="45">DM2*(1-$I1)</f>
        <v>2.4546456646989488E-3</v>
      </c>
      <c r="DO2" s="9">
        <f t="shared" ref="DO2" si="46">DN2*(1-$I1)</f>
        <v>2.3810062947579804E-3</v>
      </c>
      <c r="DP2" s="9">
        <f t="shared" ref="DP2" si="47">DO2*(1-$I1)</f>
        <v>2.3095761059152408E-3</v>
      </c>
      <c r="DQ2" s="9">
        <f t="shared" ref="DQ2" si="48">DP2*(1-$I1)</f>
        <v>2.2402888227377837E-3</v>
      </c>
      <c r="DR2" s="9">
        <f t="shared" ref="DR2" si="49">DQ2*(1-$I1)</f>
        <v>2.1730801580556501E-3</v>
      </c>
      <c r="DS2" s="9">
        <f t="shared" ref="DS2" si="50">DR2*(1-$I1)</f>
        <v>2.1078877533139808E-3</v>
      </c>
    </row>
    <row r="3" spans="1:123">
      <c r="B3" t="s">
        <v>5</v>
      </c>
    </row>
    <row r="4" spans="1:123" s="1" customFormat="1">
      <c r="A4" s="1" t="s">
        <v>6</v>
      </c>
      <c r="B4" s="1">
        <v>2014</v>
      </c>
      <c r="C4" s="1">
        <f>B4+1</f>
        <v>2015</v>
      </c>
      <c r="D4" s="1">
        <f t="shared" ref="D4:BO4" si="51">C4+1</f>
        <v>2016</v>
      </c>
      <c r="E4" s="1">
        <f t="shared" si="51"/>
        <v>2017</v>
      </c>
      <c r="F4" s="1">
        <f t="shared" si="51"/>
        <v>2018</v>
      </c>
      <c r="G4" s="1">
        <f t="shared" si="51"/>
        <v>2019</v>
      </c>
      <c r="H4" s="1">
        <f>G4+1</f>
        <v>2020</v>
      </c>
      <c r="I4" s="1">
        <f t="shared" si="51"/>
        <v>2021</v>
      </c>
      <c r="J4" s="1">
        <f t="shared" si="51"/>
        <v>2022</v>
      </c>
      <c r="K4" s="1">
        <f t="shared" si="51"/>
        <v>2023</v>
      </c>
      <c r="L4" s="1">
        <f t="shared" si="51"/>
        <v>2024</v>
      </c>
      <c r="M4" s="1">
        <f t="shared" si="51"/>
        <v>2025</v>
      </c>
      <c r="N4" s="1">
        <f t="shared" si="51"/>
        <v>2026</v>
      </c>
      <c r="O4" s="1">
        <f t="shared" si="51"/>
        <v>2027</v>
      </c>
      <c r="P4" s="1">
        <f t="shared" si="51"/>
        <v>2028</v>
      </c>
      <c r="Q4" s="1">
        <f t="shared" si="51"/>
        <v>2029</v>
      </c>
      <c r="R4" s="1">
        <f t="shared" si="51"/>
        <v>2030</v>
      </c>
      <c r="S4" s="1">
        <f t="shared" si="51"/>
        <v>2031</v>
      </c>
      <c r="T4" s="1">
        <f t="shared" si="51"/>
        <v>2032</v>
      </c>
      <c r="U4" s="1">
        <f t="shared" si="51"/>
        <v>2033</v>
      </c>
      <c r="V4" s="1">
        <f t="shared" si="51"/>
        <v>2034</v>
      </c>
      <c r="W4" s="1">
        <f t="shared" si="51"/>
        <v>2035</v>
      </c>
      <c r="X4" s="1">
        <f t="shared" si="51"/>
        <v>2036</v>
      </c>
      <c r="Y4" s="1">
        <f t="shared" si="51"/>
        <v>2037</v>
      </c>
      <c r="Z4" s="1">
        <f t="shared" si="51"/>
        <v>2038</v>
      </c>
      <c r="AA4" s="1">
        <f t="shared" si="51"/>
        <v>2039</v>
      </c>
      <c r="AB4" s="1">
        <f t="shared" si="51"/>
        <v>2040</v>
      </c>
      <c r="AC4" s="1">
        <f t="shared" si="51"/>
        <v>2041</v>
      </c>
      <c r="AD4" s="1">
        <f t="shared" si="51"/>
        <v>2042</v>
      </c>
      <c r="AE4" s="1">
        <f t="shared" si="51"/>
        <v>2043</v>
      </c>
      <c r="AF4" s="1">
        <f t="shared" si="51"/>
        <v>2044</v>
      </c>
      <c r="AG4" s="1">
        <f t="shared" si="51"/>
        <v>2045</v>
      </c>
      <c r="AH4" s="1">
        <f t="shared" si="51"/>
        <v>2046</v>
      </c>
      <c r="AI4" s="1">
        <f t="shared" si="51"/>
        <v>2047</v>
      </c>
      <c r="AJ4" s="1">
        <f t="shared" si="51"/>
        <v>2048</v>
      </c>
      <c r="AK4" s="1">
        <f t="shared" si="51"/>
        <v>2049</v>
      </c>
      <c r="AL4" s="1">
        <f t="shared" si="51"/>
        <v>2050</v>
      </c>
      <c r="AM4" s="1">
        <f t="shared" si="51"/>
        <v>2051</v>
      </c>
      <c r="AN4" s="1">
        <f t="shared" si="51"/>
        <v>2052</v>
      </c>
      <c r="AO4" s="1">
        <f t="shared" si="51"/>
        <v>2053</v>
      </c>
      <c r="AP4" s="1">
        <f t="shared" si="51"/>
        <v>2054</v>
      </c>
      <c r="AQ4" s="1">
        <f t="shared" si="51"/>
        <v>2055</v>
      </c>
      <c r="AR4" s="1">
        <f t="shared" si="51"/>
        <v>2056</v>
      </c>
      <c r="AS4" s="1">
        <f t="shared" si="51"/>
        <v>2057</v>
      </c>
      <c r="AT4" s="1">
        <f t="shared" si="51"/>
        <v>2058</v>
      </c>
      <c r="AU4" s="1">
        <f t="shared" si="51"/>
        <v>2059</v>
      </c>
      <c r="AV4" s="1">
        <f t="shared" si="51"/>
        <v>2060</v>
      </c>
      <c r="AW4" s="1">
        <f t="shared" si="51"/>
        <v>2061</v>
      </c>
      <c r="AX4" s="1">
        <f t="shared" si="51"/>
        <v>2062</v>
      </c>
      <c r="AY4" s="1">
        <f t="shared" si="51"/>
        <v>2063</v>
      </c>
      <c r="AZ4" s="1">
        <f t="shared" si="51"/>
        <v>2064</v>
      </c>
      <c r="BA4" s="1">
        <f t="shared" si="51"/>
        <v>2065</v>
      </c>
      <c r="BB4" s="1">
        <f t="shared" si="51"/>
        <v>2066</v>
      </c>
      <c r="BC4" s="1">
        <f t="shared" si="51"/>
        <v>2067</v>
      </c>
      <c r="BD4" s="1">
        <f t="shared" si="51"/>
        <v>2068</v>
      </c>
      <c r="BE4" s="1">
        <f t="shared" si="51"/>
        <v>2069</v>
      </c>
      <c r="BF4" s="1">
        <f t="shared" si="51"/>
        <v>2070</v>
      </c>
      <c r="BG4" s="1">
        <f t="shared" si="51"/>
        <v>2071</v>
      </c>
      <c r="BH4" s="1">
        <f t="shared" si="51"/>
        <v>2072</v>
      </c>
      <c r="BI4" s="1">
        <f t="shared" si="51"/>
        <v>2073</v>
      </c>
      <c r="BJ4" s="1">
        <f t="shared" si="51"/>
        <v>2074</v>
      </c>
      <c r="BK4" s="1">
        <f t="shared" si="51"/>
        <v>2075</v>
      </c>
      <c r="BL4" s="1">
        <f t="shared" si="51"/>
        <v>2076</v>
      </c>
      <c r="BM4" s="1">
        <f t="shared" si="51"/>
        <v>2077</v>
      </c>
      <c r="BN4" s="1">
        <f t="shared" si="51"/>
        <v>2078</v>
      </c>
      <c r="BO4" s="1">
        <f t="shared" si="51"/>
        <v>2079</v>
      </c>
      <c r="BP4" s="1">
        <f t="shared" ref="BP4:BU4" si="52">BO4+1</f>
        <v>2080</v>
      </c>
      <c r="BQ4" s="1">
        <f t="shared" si="52"/>
        <v>2081</v>
      </c>
      <c r="BR4" s="1">
        <f t="shared" si="52"/>
        <v>2082</v>
      </c>
      <c r="BS4" s="1">
        <f t="shared" si="52"/>
        <v>2083</v>
      </c>
      <c r="BT4" s="1">
        <f t="shared" si="52"/>
        <v>2084</v>
      </c>
      <c r="BU4" s="1">
        <f t="shared" si="52"/>
        <v>2085</v>
      </c>
      <c r="BV4" s="1">
        <f t="shared" ref="BV4" si="53">BU4+1</f>
        <v>2086</v>
      </c>
      <c r="BW4" s="1">
        <f t="shared" ref="BW4" si="54">BV4+1</f>
        <v>2087</v>
      </c>
      <c r="BX4" s="1">
        <f t="shared" ref="BX4" si="55">BW4+1</f>
        <v>2088</v>
      </c>
      <c r="BY4" s="1">
        <f t="shared" ref="BY4" si="56">BX4+1</f>
        <v>2089</v>
      </c>
      <c r="BZ4" s="1">
        <f t="shared" ref="BZ4" si="57">BY4+1</f>
        <v>2090</v>
      </c>
      <c r="CA4" s="1">
        <f t="shared" ref="CA4" si="58">BZ4+1</f>
        <v>2091</v>
      </c>
      <c r="CB4" s="1">
        <f t="shared" ref="CB4" si="59">CA4+1</f>
        <v>2092</v>
      </c>
      <c r="CC4" s="1">
        <f t="shared" ref="CC4" si="60">CB4+1</f>
        <v>2093</v>
      </c>
      <c r="CD4" s="1">
        <f t="shared" ref="CD4" si="61">CC4+1</f>
        <v>2094</v>
      </c>
      <c r="CE4" s="1">
        <f t="shared" ref="CE4" si="62">CD4+1</f>
        <v>2095</v>
      </c>
      <c r="CF4" s="1">
        <f t="shared" ref="CF4" si="63">CE4+1</f>
        <v>2096</v>
      </c>
      <c r="CG4" s="1">
        <f t="shared" ref="CG4" si="64">CF4+1</f>
        <v>2097</v>
      </c>
      <c r="CH4" s="1">
        <f t="shared" ref="CH4" si="65">CG4+1</f>
        <v>2098</v>
      </c>
      <c r="CI4" s="1">
        <f t="shared" ref="CI4" si="66">CH4+1</f>
        <v>2099</v>
      </c>
      <c r="CJ4" s="1">
        <f t="shared" ref="CJ4" si="67">CI4+1</f>
        <v>2100</v>
      </c>
      <c r="CK4" s="1">
        <f t="shared" ref="CK4" si="68">CJ4+1</f>
        <v>2101</v>
      </c>
      <c r="CL4" s="1">
        <f t="shared" ref="CL4" si="69">CK4+1</f>
        <v>2102</v>
      </c>
      <c r="CM4" s="1">
        <f t="shared" ref="CM4" si="70">CL4+1</f>
        <v>2103</v>
      </c>
      <c r="CN4" s="1">
        <f t="shared" ref="CN4" si="71">CM4+1</f>
        <v>2104</v>
      </c>
      <c r="CO4" s="1">
        <f t="shared" ref="CO4" si="72">CN4+1</f>
        <v>2105</v>
      </c>
      <c r="CP4" s="1">
        <f t="shared" ref="CP4" si="73">CO4+1</f>
        <v>2106</v>
      </c>
      <c r="CQ4" s="1">
        <f t="shared" ref="CQ4" si="74">CP4+1</f>
        <v>2107</v>
      </c>
      <c r="CR4" s="1">
        <f t="shared" ref="CR4" si="75">CQ4+1</f>
        <v>2108</v>
      </c>
      <c r="CS4" s="1">
        <f t="shared" ref="CS4" si="76">CR4+1</f>
        <v>2109</v>
      </c>
      <c r="CT4" s="1">
        <f t="shared" ref="CT4" si="77">CS4+1</f>
        <v>2110</v>
      </c>
      <c r="CU4" s="1">
        <f t="shared" ref="CU4" si="78">CT4+1</f>
        <v>2111</v>
      </c>
      <c r="CV4" s="1">
        <f t="shared" ref="CV4" si="79">CU4+1</f>
        <v>2112</v>
      </c>
      <c r="CW4" s="1">
        <f t="shared" ref="CW4" si="80">CV4+1</f>
        <v>2113</v>
      </c>
      <c r="CX4" s="1">
        <f t="shared" ref="CX4" si="81">CW4+1</f>
        <v>2114</v>
      </c>
      <c r="CY4" s="1">
        <f t="shared" ref="CY4" si="82">CX4+1</f>
        <v>2115</v>
      </c>
      <c r="CZ4" s="1">
        <f t="shared" ref="CZ4" si="83">CY4+1</f>
        <v>2116</v>
      </c>
      <c r="DA4" s="1">
        <f t="shared" ref="DA4" si="84">CZ4+1</f>
        <v>2117</v>
      </c>
      <c r="DB4" s="1">
        <f t="shared" ref="DB4" si="85">DA4+1</f>
        <v>2118</v>
      </c>
      <c r="DC4" s="1">
        <f t="shared" ref="DC4" si="86">DB4+1</f>
        <v>2119</v>
      </c>
      <c r="DD4" s="1">
        <f t="shared" ref="DD4" si="87">DC4+1</f>
        <v>2120</v>
      </c>
      <c r="DE4" s="1">
        <f t="shared" ref="DE4" si="88">DD4+1</f>
        <v>2121</v>
      </c>
      <c r="DF4" s="1">
        <f t="shared" ref="DF4" si="89">DE4+1</f>
        <v>2122</v>
      </c>
      <c r="DG4" s="1">
        <f t="shared" ref="DG4" si="90">DF4+1</f>
        <v>2123</v>
      </c>
      <c r="DH4" s="1">
        <f t="shared" ref="DH4" si="91">DG4+1</f>
        <v>2124</v>
      </c>
      <c r="DI4" s="1">
        <f t="shared" ref="DI4" si="92">DH4+1</f>
        <v>2125</v>
      </c>
      <c r="DJ4" s="1">
        <f t="shared" ref="DJ4" si="93">DI4+1</f>
        <v>2126</v>
      </c>
      <c r="DK4" s="1">
        <f t="shared" ref="DK4" si="94">DJ4+1</f>
        <v>2127</v>
      </c>
      <c r="DL4" s="1">
        <f t="shared" ref="DL4" si="95">DK4+1</f>
        <v>2128</v>
      </c>
      <c r="DM4" s="1">
        <f t="shared" ref="DM4" si="96">DL4+1</f>
        <v>2129</v>
      </c>
      <c r="DN4" s="1">
        <f t="shared" ref="DN4" si="97">DM4+1</f>
        <v>2130</v>
      </c>
      <c r="DO4" s="1">
        <f t="shared" ref="DO4" si="98">DN4+1</f>
        <v>2131</v>
      </c>
      <c r="DP4" s="1">
        <f t="shared" ref="DP4" si="99">DO4+1</f>
        <v>2132</v>
      </c>
      <c r="DQ4" s="1">
        <f t="shared" ref="DQ4" si="100">DP4+1</f>
        <v>2133</v>
      </c>
      <c r="DR4" s="1">
        <f t="shared" ref="DR4" si="101">DQ4+1</f>
        <v>2134</v>
      </c>
      <c r="DS4" s="1">
        <f t="shared" ref="DS4" si="102">DR4+1</f>
        <v>2135</v>
      </c>
    </row>
    <row r="5" spans="1:123" s="5" customFormat="1">
      <c r="A5" s="5" t="s">
        <v>7</v>
      </c>
      <c r="B5" s="5">
        <f>309424+20981</f>
        <v>330405</v>
      </c>
      <c r="C5" s="5">
        <f>317022+20741</f>
        <v>337763</v>
      </c>
      <c r="D5" s="5">
        <f>334822+24607</f>
        <v>359429</v>
      </c>
      <c r="E5" s="5">
        <f>349735+21192</f>
        <v>370927</v>
      </c>
      <c r="F5" s="5">
        <f>406757+18403</f>
        <v>425160</v>
      </c>
      <c r="G5" s="5">
        <f>447158+30430</f>
        <v>477588</v>
      </c>
      <c r="H5" s="5">
        <f>G5+G5*H2</f>
        <v>511019.16000000003</v>
      </c>
      <c r="I5" s="5">
        <f>H5+H5*I2</f>
        <v>545717.36096399999</v>
      </c>
      <c r="J5" s="5">
        <f t="shared" ref="J5:BV5" si="103">I5+I5*J2</f>
        <v>581659.94350917195</v>
      </c>
      <c r="K5" s="5">
        <f t="shared" si="103"/>
        <v>618820.51630273624</v>
      </c>
      <c r="L5" s="5">
        <f t="shared" si="103"/>
        <v>657169.13106616726</v>
      </c>
      <c r="M5" s="5">
        <f t="shared" si="103"/>
        <v>696672.47561020276</v>
      </c>
      <c r="N5" s="5">
        <f t="shared" si="103"/>
        <v>737294.0824253544</v>
      </c>
      <c r="O5" s="5">
        <f t="shared" si="103"/>
        <v>778994.55033643753</v>
      </c>
      <c r="P5" s="5">
        <f t="shared" si="103"/>
        <v>821731.77674694115</v>
      </c>
      <c r="Q5" s="5">
        <f t="shared" si="103"/>
        <v>865461.19804659078</v>
      </c>
      <c r="R5" s="5">
        <f t="shared" si="103"/>
        <v>910136.03582975699</v>
      </c>
      <c r="S5" s="5">
        <f t="shared" si="103"/>
        <v>955707.54666986037</v>
      </c>
      <c r="T5" s="5">
        <f t="shared" si="103"/>
        <v>1002125.2733120405</v>
      </c>
      <c r="U5" s="5">
        <f t="shared" si="103"/>
        <v>1049337.2952795413</v>
      </c>
      <c r="V5" s="5">
        <f t="shared" si="103"/>
        <v>1097290.4770351027</v>
      </c>
      <c r="W5" s="5">
        <f t="shared" si="103"/>
        <v>1145930.7119938694</v>
      </c>
      <c r="X5" s="5">
        <f t="shared" si="103"/>
        <v>1195203.1608458825</v>
      </c>
      <c r="Y5" s="5">
        <f t="shared" si="103"/>
        <v>1245052.4828112863</v>
      </c>
      <c r="Z5" s="5">
        <f t="shared" si="103"/>
        <v>1295423.0586174056</v>
      </c>
      <c r="AA5" s="5">
        <f t="shared" si="103"/>
        <v>1346259.2041515403</v>
      </c>
      <c r="AB5" s="5">
        <f t="shared" si="103"/>
        <v>1397505.3739046874</v>
      </c>
      <c r="AC5" s="5">
        <f t="shared" si="103"/>
        <v>1449106.353477692</v>
      </c>
      <c r="AD5" s="5">
        <f t="shared" si="103"/>
        <v>1501007.440571124</v>
      </c>
      <c r="AE5" s="5">
        <f t="shared" si="103"/>
        <v>1553154.6140222584</v>
      </c>
      <c r="AF5" s="5">
        <f t="shared" si="103"/>
        <v>1605494.6905859965</v>
      </c>
      <c r="AG5" s="5">
        <f t="shared" si="103"/>
        <v>1657975.4692806662</v>
      </c>
      <c r="AH5" s="5">
        <f t="shared" si="103"/>
        <v>1710545.8632339272</v>
      </c>
      <c r="AI5" s="5">
        <f t="shared" si="103"/>
        <v>1763156.0190681464</v>
      </c>
      <c r="AJ5" s="5">
        <f t="shared" si="103"/>
        <v>1815757.4239585192</v>
      </c>
      <c r="AK5" s="5">
        <f t="shared" si="103"/>
        <v>1868303.0005808859</v>
      </c>
      <c r="AL5" s="5">
        <f t="shared" si="103"/>
        <v>1920747.1902398188</v>
      </c>
      <c r="AM5" s="5">
        <f t="shared" si="103"/>
        <v>1973046.024531401</v>
      </c>
      <c r="AN5" s="5">
        <f t="shared" si="103"/>
        <v>2025157.1859495449</v>
      </c>
      <c r="AO5" s="5">
        <f t="shared" si="103"/>
        <v>2077040.0578901623</v>
      </c>
      <c r="AP5" s="5">
        <f t="shared" si="103"/>
        <v>2128655.7645444907</v>
      </c>
      <c r="AQ5" s="5">
        <f t="shared" si="103"/>
        <v>2179967.2012019563</v>
      </c>
      <c r="AR5" s="5">
        <f t="shared" si="103"/>
        <v>2230939.0555046881</v>
      </c>
      <c r="AS5" s="5">
        <f t="shared" si="103"/>
        <v>2281537.8202107707</v>
      </c>
      <c r="AT5" s="5">
        <f t="shared" si="103"/>
        <v>2331731.7980321664</v>
      </c>
      <c r="AU5" s="5">
        <f t="shared" si="103"/>
        <v>2381491.0991165135</v>
      </c>
      <c r="AV5" s="5">
        <f t="shared" si="103"/>
        <v>2430787.6317403428</v>
      </c>
      <c r="AW5" s="5">
        <f t="shared" si="103"/>
        <v>2479595.0867751813</v>
      </c>
      <c r="AX5" s="5">
        <f t="shared" si="103"/>
        <v>2527888.9164781356</v>
      </c>
      <c r="AY5" s="5">
        <f t="shared" si="103"/>
        <v>2575646.3081453284</v>
      </c>
      <c r="AZ5" s="5">
        <f t="shared" si="103"/>
        <v>2622846.1531505664</v>
      </c>
      <c r="BA5" s="5">
        <f t="shared" si="103"/>
        <v>2669469.0118732466</v>
      </c>
      <c r="BB5" s="5">
        <f t="shared" si="103"/>
        <v>2715497.0749992407</v>
      </c>
      <c r="BC5" s="5">
        <f t="shared" si="103"/>
        <v>2760914.1216567126</v>
      </c>
      <c r="BD5" s="5">
        <f t="shared" si="103"/>
        <v>2805705.4748258824</v>
      </c>
      <c r="BE5" s="5">
        <f t="shared" si="103"/>
        <v>2849857.9544379986</v>
      </c>
      <c r="BF5" s="5">
        <f t="shared" si="103"/>
        <v>2893359.8285544906</v>
      </c>
      <c r="BG5" s="5">
        <f t="shared" si="103"/>
        <v>2936200.762992749</v>
      </c>
      <c r="BH5" s="5">
        <f t="shared" si="103"/>
        <v>2978371.769740412</v>
      </c>
      <c r="BI5" s="5">
        <f t="shared" si="103"/>
        <v>3019865.1544756675</v>
      </c>
      <c r="BJ5" s="5">
        <f t="shared" si="103"/>
        <v>3060674.4634870631</v>
      </c>
      <c r="BK5" s="5">
        <f t="shared" si="103"/>
        <v>3100794.4302628166</v>
      </c>
      <c r="BL5" s="5">
        <f t="shared" si="103"/>
        <v>3140220.9219967611</v>
      </c>
      <c r="BM5" s="5">
        <f t="shared" si="103"/>
        <v>3178950.8862359482</v>
      </c>
      <c r="BN5" s="5">
        <f t="shared" si="103"/>
        <v>3216982.2978736521</v>
      </c>
      <c r="BO5" s="5">
        <f t="shared" si="103"/>
        <v>3254314.1066711475</v>
      </c>
      <c r="BP5" s="5">
        <f t="shared" si="103"/>
        <v>3290946.1854722076</v>
      </c>
      <c r="BQ5" s="5">
        <f t="shared" si="103"/>
        <v>3326879.2792558293</v>
      </c>
      <c r="BR5" s="5">
        <f t="shared" si="103"/>
        <v>3362114.9551552823</v>
      </c>
      <c r="BS5" s="5">
        <f t="shared" si="103"/>
        <v>3396655.5535551626</v>
      </c>
      <c r="BT5" s="5">
        <f t="shared" si="103"/>
        <v>3430504.1403627703</v>
      </c>
      <c r="BU5" s="5">
        <f t="shared" si="103"/>
        <v>3463664.4605357619</v>
      </c>
      <c r="BV5" s="5">
        <f t="shared" si="103"/>
        <v>3496140.8929346749</v>
      </c>
      <c r="BW5" s="5">
        <f t="shared" ref="BW5:DS5" si="104">BV5+BV5*BW2</f>
        <v>3527938.4065565453</v>
      </c>
      <c r="BX5" s="5">
        <f t="shared" si="104"/>
        <v>3559062.5181944128</v>
      </c>
      <c r="BY5" s="5">
        <f t="shared" si="104"/>
        <v>3589519.2515570102</v>
      </c>
      <c r="BZ5" s="5">
        <f t="shared" si="104"/>
        <v>3619315.0978733161</v>
      </c>
      <c r="CA5" s="5">
        <f t="shared" si="104"/>
        <v>3648456.9779978897</v>
      </c>
      <c r="CB5" s="5">
        <f t="shared" si="104"/>
        <v>3676952.206024956</v>
      </c>
      <c r="CC5" s="5">
        <f t="shared" si="104"/>
        <v>3704808.4544120254</v>
      </c>
      <c r="CD5" s="5">
        <f t="shared" si="104"/>
        <v>3732033.7206073832</v>
      </c>
      <c r="CE5" s="5">
        <f t="shared" si="104"/>
        <v>3758636.2951700194</v>
      </c>
      <c r="CF5" s="5">
        <f t="shared" si="104"/>
        <v>3784624.7313654521</v>
      </c>
      <c r="CG5" s="5">
        <f t="shared" si="104"/>
        <v>3810007.8162163873</v>
      </c>
      <c r="CH5" s="5">
        <f t="shared" si="104"/>
        <v>3834794.5429832046</v>
      </c>
      <c r="CI5" s="5">
        <f t="shared" si="104"/>
        <v>3858994.0850458383</v>
      </c>
      <c r="CJ5" s="5">
        <f t="shared" si="104"/>
        <v>3882615.7711556861</v>
      </c>
      <c r="CK5" s="5">
        <f t="shared" si="104"/>
        <v>3905669.0620236835</v>
      </c>
      <c r="CL5" s="5">
        <f t="shared" si="104"/>
        <v>3928163.5282086143</v>
      </c>
      <c r="CM5" s="5">
        <f t="shared" si="104"/>
        <v>3950108.8292680266</v>
      </c>
      <c r="CN5" s="5">
        <f t="shared" si="104"/>
        <v>3971514.6941327727</v>
      </c>
      <c r="CO5" s="5">
        <f t="shared" si="104"/>
        <v>3992390.902665162</v>
      </c>
      <c r="CP5" s="5">
        <f t="shared" si="104"/>
        <v>4012747.2683599638</v>
      </c>
      <c r="CQ5" s="5">
        <f t="shared" si="104"/>
        <v>4032593.622147012</v>
      </c>
      <c r="CR5" s="5">
        <f t="shared" si="104"/>
        <v>4051939.7972539025</v>
      </c>
      <c r="CS5" s="5">
        <f t="shared" si="104"/>
        <v>4070795.6150872307</v>
      </c>
      <c r="CT5" s="5">
        <f t="shared" si="104"/>
        <v>4089170.8720909529</v>
      </c>
      <c r="CU5" s="5">
        <f t="shared" si="104"/>
        <v>4107075.3275407609</v>
      </c>
      <c r="CV5" s="5">
        <f t="shared" si="104"/>
        <v>4124518.6922337986</v>
      </c>
      <c r="CW5" s="5">
        <f t="shared" si="104"/>
        <v>4141510.6180336392</v>
      </c>
      <c r="CX5" s="5">
        <f t="shared" si="104"/>
        <v>4158060.688231111</v>
      </c>
      <c r="CY5" s="5">
        <f t="shared" si="104"/>
        <v>4174178.4086823505</v>
      </c>
      <c r="CZ5" s="5">
        <f t="shared" si="104"/>
        <v>4189873.1996863177</v>
      </c>
      <c r="DA5" s="5">
        <f t="shared" si="104"/>
        <v>4205154.3885649377</v>
      </c>
      <c r="DB5" s="5">
        <f t="shared" si="104"/>
        <v>4220031.2029100172</v>
      </c>
      <c r="DC5" s="5">
        <f t="shared" si="104"/>
        <v>4234512.7644621087</v>
      </c>
      <c r="DD5" s="5">
        <f t="shared" si="104"/>
        <v>4248608.083587571</v>
      </c>
      <c r="DE5" s="5">
        <f t="shared" si="104"/>
        <v>4262326.0543211531</v>
      </c>
      <c r="DF5" s="5">
        <f t="shared" si="104"/>
        <v>4275675.449942545</v>
      </c>
      <c r="DG5" s="5">
        <f t="shared" si="104"/>
        <v>4288664.919056464</v>
      </c>
      <c r="DH5" s="5">
        <f t="shared" si="104"/>
        <v>4301302.9821469588</v>
      </c>
      <c r="DI5" s="5">
        <f t="shared" si="104"/>
        <v>4313598.0285777524</v>
      </c>
      <c r="DJ5" s="5">
        <f t="shared" si="104"/>
        <v>4325558.3140115654</v>
      </c>
      <c r="DK5" s="5">
        <f t="shared" si="104"/>
        <v>4337191.9582224609</v>
      </c>
      <c r="DL5" s="5">
        <f t="shared" si="104"/>
        <v>4348506.9432763644</v>
      </c>
      <c r="DM5" s="5">
        <f t="shared" si="104"/>
        <v>4359511.1120559797</v>
      </c>
      <c r="DN5" s="5">
        <f t="shared" si="104"/>
        <v>4370212.1671073949</v>
      </c>
      <c r="DO5" s="5">
        <f t="shared" si="104"/>
        <v>4380617.6697867056</v>
      </c>
      <c r="DP5" s="5">
        <f t="shared" si="104"/>
        <v>4390735.0396859953</v>
      </c>
      <c r="DQ5" s="5">
        <f t="shared" si="104"/>
        <v>4400571.5543190073</v>
      </c>
      <c r="DR5" s="5">
        <f t="shared" si="104"/>
        <v>4410134.3490478024</v>
      </c>
      <c r="DS5" s="5">
        <f t="shared" si="104"/>
        <v>4419430.4172326298</v>
      </c>
    </row>
    <row r="6" spans="1:123" s="5" customFormat="1">
      <c r="A6" s="5" t="s">
        <v>8</v>
      </c>
      <c r="B6" s="5">
        <v>78152</v>
      </c>
      <c r="C6" s="5">
        <f>73615</f>
        <v>73615</v>
      </c>
      <c r="D6" s="5">
        <v>74211</v>
      </c>
      <c r="E6" s="5">
        <v>77119</v>
      </c>
      <c r="F6" s="5">
        <v>97848</v>
      </c>
      <c r="G6" s="5">
        <v>82856</v>
      </c>
      <c r="H6" s="5">
        <f>G6+G6*H2</f>
        <v>88655.92</v>
      </c>
      <c r="I6" s="5">
        <f>H6+H6*I2</f>
        <v>94675.656967999996</v>
      </c>
      <c r="J6" s="5">
        <f t="shared" ref="J6:BU6" si="105">I6+I6*J2</f>
        <v>100911.27976288338</v>
      </c>
      <c r="K6" s="5">
        <f t="shared" si="105"/>
        <v>107358.20979333548</v>
      </c>
      <c r="L6" s="5">
        <f t="shared" si="105"/>
        <v>114011.25137905129</v>
      </c>
      <c r="M6" s="5">
        <f t="shared" si="105"/>
        <v>120864.6252400792</v>
      </c>
      <c r="N6" s="5">
        <f t="shared" si="105"/>
        <v>127912.00468486467</v>
      </c>
      <c r="O6" s="5">
        <f t="shared" si="105"/>
        <v>135146.55406475006</v>
      </c>
      <c r="P6" s="5">
        <f t="shared" si="105"/>
        <v>142560.96906568954</v>
      </c>
      <c r="Q6" s="5">
        <f t="shared" si="105"/>
        <v>150147.51841618362</v>
      </c>
      <c r="R6" s="5">
        <f t="shared" si="105"/>
        <v>157898.08660332824</v>
      </c>
      <c r="S6" s="5">
        <f t="shared" si="105"/>
        <v>165804.2172057881</v>
      </c>
      <c r="T6" s="5">
        <f t="shared" si="105"/>
        <v>173857.15647282259</v>
      </c>
      <c r="U6" s="5">
        <f t="shared" si="105"/>
        <v>182047.89680159814</v>
      </c>
      <c r="V6" s="5">
        <f t="shared" si="105"/>
        <v>190367.2197903223</v>
      </c>
      <c r="W6" s="5">
        <f t="shared" si="105"/>
        <v>198805.73857166432</v>
      </c>
      <c r="X6" s="5">
        <f t="shared" si="105"/>
        <v>207353.93915895378</v>
      </c>
      <c r="Y6" s="5">
        <f t="shared" si="105"/>
        <v>216002.22056628708</v>
      </c>
      <c r="Z6" s="5">
        <f t="shared" si="105"/>
        <v>224740.93349247411</v>
      </c>
      <c r="AA6" s="5">
        <f t="shared" si="105"/>
        <v>233560.41738732962</v>
      </c>
      <c r="AB6" s="5">
        <f t="shared" si="105"/>
        <v>242451.0357468084</v>
      </c>
      <c r="AC6" s="5">
        <f t="shared" si="105"/>
        <v>251403.20951059827</v>
      </c>
      <c r="AD6" s="5">
        <f t="shared" si="105"/>
        <v>260407.4484617725</v>
      </c>
      <c r="AE6" s="5">
        <f t="shared" si="105"/>
        <v>269454.38055275299</v>
      </c>
      <c r="AF6" s="5">
        <f t="shared" si="105"/>
        <v>278534.77910498856</v>
      </c>
      <c r="AG6" s="5">
        <f t="shared" si="105"/>
        <v>287639.58785128361</v>
      </c>
      <c r="AH6" s="5">
        <f t="shared" si="105"/>
        <v>296759.94380953925</v>
      </c>
      <c r="AI6" s="5">
        <f t="shared" si="105"/>
        <v>305887.19799473666</v>
      </c>
      <c r="AJ6" s="5">
        <f t="shared" si="105"/>
        <v>315012.93399228423</v>
      </c>
      <c r="AK6" s="5">
        <f t="shared" si="105"/>
        <v>324128.98443036643</v>
      </c>
      <c r="AL6" s="5">
        <f t="shared" si="105"/>
        <v>333227.44540170685</v>
      </c>
      <c r="AM6" s="5">
        <f t="shared" si="105"/>
        <v>342300.68889623211</v>
      </c>
      <c r="AN6" s="5">
        <f t="shared" si="105"/>
        <v>351341.37331556791</v>
      </c>
      <c r="AO6" s="5">
        <f t="shared" si="105"/>
        <v>360342.4521481847</v>
      </c>
      <c r="AP6" s="5">
        <f t="shared" si="105"/>
        <v>369297.18089042907</v>
      </c>
      <c r="AQ6" s="5">
        <f t="shared" si="105"/>
        <v>378199.12230372039</v>
      </c>
      <c r="AR6" s="5">
        <f t="shared" si="105"/>
        <v>387042.15010196314</v>
      </c>
      <c r="AS6" s="5">
        <f t="shared" si="105"/>
        <v>395820.45116582402</v>
      </c>
      <c r="AT6" s="5">
        <f t="shared" si="105"/>
        <v>404528.52638205548</v>
      </c>
      <c r="AU6" s="5">
        <f t="shared" si="105"/>
        <v>413161.190206617</v>
      </c>
      <c r="AV6" s="5">
        <f t="shared" si="105"/>
        <v>421713.56905005529</v>
      </c>
      <c r="AW6" s="5">
        <f t="shared" si="105"/>
        <v>430181.09858255315</v>
      </c>
      <c r="AX6" s="5">
        <f t="shared" si="105"/>
        <v>438559.52005434048</v>
      </c>
      <c r="AY6" s="5">
        <f t="shared" si="105"/>
        <v>446844.87572487013</v>
      </c>
      <c r="AZ6" s="5">
        <f t="shared" si="105"/>
        <v>455033.50349138438</v>
      </c>
      <c r="BA6" s="5">
        <f t="shared" si="105"/>
        <v>463122.03080431186</v>
      </c>
      <c r="BB6" s="5">
        <f t="shared" si="105"/>
        <v>471107.36795341817</v>
      </c>
      <c r="BC6" s="5">
        <f t="shared" si="105"/>
        <v>478986.70080485387</v>
      </c>
      <c r="BD6" s="5">
        <f t="shared" si="105"/>
        <v>486757.48306526401</v>
      </c>
      <c r="BE6" s="5">
        <f t="shared" si="105"/>
        <v>494417.42814500118</v>
      </c>
      <c r="BF6" s="5">
        <f t="shared" si="105"/>
        <v>501964.50068827294</v>
      </c>
      <c r="BG6" s="5">
        <f t="shared" si="105"/>
        <v>509396.90783379658</v>
      </c>
      <c r="BH6" s="5">
        <f t="shared" si="105"/>
        <v>516713.09026527387</v>
      </c>
      <c r="BI6" s="5">
        <f t="shared" si="105"/>
        <v>523911.71310676978</v>
      </c>
      <c r="BJ6" s="5">
        <f t="shared" si="105"/>
        <v>530991.65671391273</v>
      </c>
      <c r="BK6" s="5">
        <f t="shared" si="105"/>
        <v>537952.00740775722</v>
      </c>
      <c r="BL6" s="5">
        <f t="shared" si="105"/>
        <v>544792.04819418339</v>
      </c>
      <c r="BM6" s="5">
        <f t="shared" si="105"/>
        <v>551511.24950787227</v>
      </c>
      <c r="BN6" s="5">
        <f t="shared" si="105"/>
        <v>558109.26001620491</v>
      </c>
      <c r="BO6" s="5">
        <f t="shared" si="105"/>
        <v>564585.89751489682</v>
      </c>
      <c r="BP6" s="5">
        <f t="shared" si="105"/>
        <v>570941.13994381181</v>
      </c>
      <c r="BQ6" s="5">
        <f t="shared" si="105"/>
        <v>577175.11654819839</v>
      </c>
      <c r="BR6" s="5">
        <f t="shared" si="105"/>
        <v>583288.09920757229</v>
      </c>
      <c r="BS6" s="5">
        <f t="shared" si="105"/>
        <v>589280.49395162042</v>
      </c>
      <c r="BT6" s="5">
        <f t="shared" si="105"/>
        <v>595152.8326798362</v>
      </c>
      <c r="BU6" s="5">
        <f t="shared" si="105"/>
        <v>600905.76509910426</v>
      </c>
      <c r="BV6" s="5">
        <f t="shared" ref="BV6:DS6" si="106">BU6+BU6*BV2</f>
        <v>606540.05089113489</v>
      </c>
      <c r="BW6" s="5">
        <f t="shared" si="106"/>
        <v>612056.55211950256</v>
      </c>
      <c r="BX6" s="5">
        <f t="shared" si="106"/>
        <v>617456.22588405933</v>
      </c>
      <c r="BY6" s="5">
        <f t="shared" si="106"/>
        <v>622740.11722867307</v>
      </c>
      <c r="BZ6" s="5">
        <f t="shared" si="106"/>
        <v>627909.35230657249</v>
      </c>
      <c r="CA6" s="5">
        <f t="shared" si="106"/>
        <v>632965.1318060609</v>
      </c>
      <c r="CB6" s="5">
        <f t="shared" si="106"/>
        <v>637908.72463798011</v>
      </c>
      <c r="CC6" s="5">
        <f t="shared" si="106"/>
        <v>642741.46188506135</v>
      </c>
      <c r="CD6" s="5">
        <f t="shared" si="106"/>
        <v>647464.73101218045</v>
      </c>
      <c r="CE6" s="5">
        <f t="shared" si="106"/>
        <v>652079.97033553396</v>
      </c>
      <c r="CF6" s="5">
        <f t="shared" si="106"/>
        <v>656588.66374786582</v>
      </c>
      <c r="CG6" s="5">
        <f t="shared" si="106"/>
        <v>660992.33569609129</v>
      </c>
      <c r="CH6" s="5">
        <f t="shared" si="106"/>
        <v>665292.54640697897</v>
      </c>
      <c r="CI6" s="5">
        <f t="shared" si="106"/>
        <v>669490.88735595928</v>
      </c>
      <c r="CJ6" s="5">
        <f t="shared" si="106"/>
        <v>673588.97697361617</v>
      </c>
      <c r="CK6" s="5">
        <f t="shared" si="106"/>
        <v>677588.45658398909</v>
      </c>
      <c r="CL6" s="5">
        <f t="shared" si="106"/>
        <v>681490.98656844976</v>
      </c>
      <c r="CM6" s="5">
        <f t="shared" si="106"/>
        <v>685298.24274862732</v>
      </c>
      <c r="CN6" s="5">
        <f t="shared" si="106"/>
        <v>689011.91298161773</v>
      </c>
      <c r="CO6" s="5">
        <f t="shared" si="106"/>
        <v>692633.69396053604</v>
      </c>
      <c r="CP6" s="5">
        <f t="shared" si="106"/>
        <v>696165.2882133408</v>
      </c>
      <c r="CQ6" s="5">
        <f t="shared" si="106"/>
        <v>699608.40129277261</v>
      </c>
      <c r="CR6" s="5">
        <f t="shared" si="106"/>
        <v>702964.73915020726</v>
      </c>
      <c r="CS6" s="5">
        <f t="shared" si="106"/>
        <v>706236.00568621361</v>
      </c>
      <c r="CT6" s="5">
        <f t="shared" si="106"/>
        <v>709423.9004706312</v>
      </c>
      <c r="CU6" s="5">
        <f t="shared" si="106"/>
        <v>712530.11662503472</v>
      </c>
      <c r="CV6" s="5">
        <f t="shared" si="106"/>
        <v>715556.33886053134</v>
      </c>
      <c r="CW6" s="5">
        <f t="shared" si="106"/>
        <v>718504.24166393431</v>
      </c>
      <c r="CX6" s="5">
        <f t="shared" si="106"/>
        <v>721375.48762547795</v>
      </c>
      <c r="CY6" s="5">
        <f t="shared" si="106"/>
        <v>724171.72590137238</v>
      </c>
      <c r="CZ6" s="5">
        <f t="shared" si="106"/>
        <v>726894.59080464614</v>
      </c>
      <c r="DA6" s="5">
        <f t="shared" si="106"/>
        <v>729545.70051788632</v>
      </c>
      <c r="DB6" s="5">
        <f t="shared" si="106"/>
        <v>732126.65592165675</v>
      </c>
      <c r="DC6" s="5">
        <f t="shared" si="106"/>
        <v>734639.03953255166</v>
      </c>
      <c r="DD6" s="5">
        <f t="shared" si="106"/>
        <v>737084.41454502952</v>
      </c>
      <c r="DE6" s="5">
        <f t="shared" si="106"/>
        <v>739464.32397135859</v>
      </c>
      <c r="DF6" s="5">
        <f t="shared" si="106"/>
        <v>741780.28987419966</v>
      </c>
      <c r="DG6" s="5">
        <f t="shared" si="106"/>
        <v>744033.81268654612</v>
      </c>
      <c r="DH6" s="5">
        <f t="shared" si="106"/>
        <v>746226.3706139354</v>
      </c>
      <c r="DI6" s="5">
        <f t="shared" si="106"/>
        <v>748359.41911404394</v>
      </c>
      <c r="DJ6" s="5">
        <f t="shared" si="106"/>
        <v>750434.39044896862</v>
      </c>
      <c r="DK6" s="5">
        <f t="shared" si="106"/>
        <v>752452.6933056945</v>
      </c>
      <c r="DL6" s="5">
        <f t="shared" si="106"/>
        <v>754415.71248043561</v>
      </c>
      <c r="DM6" s="5">
        <f t="shared" si="106"/>
        <v>756324.80862272519</v>
      </c>
      <c r="DN6" s="5">
        <f t="shared" si="106"/>
        <v>758181.31803531526</v>
      </c>
      <c r="DO6" s="5">
        <f t="shared" si="106"/>
        <v>759986.55252612522</v>
      </c>
      <c r="DP6" s="5">
        <f t="shared" si="106"/>
        <v>761741.79930865648</v>
      </c>
      <c r="DQ6" s="5">
        <f t="shared" si="106"/>
        <v>763448.32094745978</v>
      </c>
      <c r="DR6" s="5">
        <f t="shared" si="106"/>
        <v>765107.35534541158</v>
      </c>
      <c r="DS6" s="5">
        <f t="shared" si="106"/>
        <v>766720.11576971458</v>
      </c>
    </row>
    <row r="7" spans="1:123" s="4" customFormat="1">
      <c r="A7" s="4" t="s">
        <v>9</v>
      </c>
      <c r="B7" s="4">
        <f>B5+B6</f>
        <v>408557</v>
      </c>
      <c r="C7" s="4">
        <f t="shared" ref="C7:H7" si="107">C5+C6</f>
        <v>411378</v>
      </c>
      <c r="D7" s="4">
        <f t="shared" si="107"/>
        <v>433640</v>
      </c>
      <c r="E7" s="4">
        <f t="shared" si="107"/>
        <v>448046</v>
      </c>
      <c r="F7" s="4">
        <f t="shared" si="107"/>
        <v>523008</v>
      </c>
      <c r="G7" s="4">
        <f t="shared" si="107"/>
        <v>560444</v>
      </c>
      <c r="H7" s="4">
        <f>H5+H6</f>
        <v>599675.08000000007</v>
      </c>
      <c r="I7" s="4">
        <f t="shared" ref="I7:BT7" si="108">I5+I6</f>
        <v>640393.01793199999</v>
      </c>
      <c r="J7" s="4">
        <f t="shared" si="108"/>
        <v>682571.22327205539</v>
      </c>
      <c r="K7" s="4">
        <f t="shared" si="108"/>
        <v>726178.72609607177</v>
      </c>
      <c r="L7" s="4">
        <f t="shared" si="108"/>
        <v>771180.38244521851</v>
      </c>
      <c r="M7" s="4">
        <f t="shared" si="108"/>
        <v>817537.100850282</v>
      </c>
      <c r="N7" s="4">
        <f t="shared" si="108"/>
        <v>865206.08711021906</v>
      </c>
      <c r="O7" s="4">
        <f t="shared" si="108"/>
        <v>914141.10440118762</v>
      </c>
      <c r="P7" s="4">
        <f t="shared" si="108"/>
        <v>964292.74581263075</v>
      </c>
      <c r="Q7" s="4">
        <f t="shared" si="108"/>
        <v>1015608.7164627744</v>
      </c>
      <c r="R7" s="4">
        <f t="shared" si="108"/>
        <v>1068034.1224330852</v>
      </c>
      <c r="S7" s="4">
        <f t="shared" si="108"/>
        <v>1121511.7638756484</v>
      </c>
      <c r="T7" s="4">
        <f t="shared" si="108"/>
        <v>1175982.429784863</v>
      </c>
      <c r="U7" s="4">
        <f t="shared" si="108"/>
        <v>1231385.1920811394</v>
      </c>
      <c r="V7" s="4">
        <f t="shared" si="108"/>
        <v>1287657.6968254249</v>
      </c>
      <c r="W7" s="4">
        <f t="shared" si="108"/>
        <v>1344736.4505655337</v>
      </c>
      <c r="X7" s="4">
        <f t="shared" si="108"/>
        <v>1402557.1000048362</v>
      </c>
      <c r="Y7" s="4">
        <f t="shared" si="108"/>
        <v>1461054.7033775735</v>
      </c>
      <c r="Z7" s="4">
        <f t="shared" si="108"/>
        <v>1520163.9921098796</v>
      </c>
      <c r="AA7" s="4">
        <f t="shared" si="108"/>
        <v>1579819.62153887</v>
      </c>
      <c r="AB7" s="4">
        <f t="shared" si="108"/>
        <v>1639956.4096514957</v>
      </c>
      <c r="AC7" s="4">
        <f t="shared" si="108"/>
        <v>1700509.5629882903</v>
      </c>
      <c r="AD7" s="4">
        <f t="shared" si="108"/>
        <v>1761414.8890328964</v>
      </c>
      <c r="AE7" s="4">
        <f t="shared" si="108"/>
        <v>1822608.9945750115</v>
      </c>
      <c r="AF7" s="4">
        <f t="shared" si="108"/>
        <v>1884029.469690985</v>
      </c>
      <c r="AG7" s="4">
        <f t="shared" si="108"/>
        <v>1945615.0571319498</v>
      </c>
      <c r="AH7" s="4">
        <f t="shared" si="108"/>
        <v>2007305.8070434665</v>
      </c>
      <c r="AI7" s="4">
        <f t="shared" si="108"/>
        <v>2069043.2170628831</v>
      </c>
      <c r="AJ7" s="4">
        <f t="shared" si="108"/>
        <v>2130770.3579508034</v>
      </c>
      <c r="AK7" s="4">
        <f t="shared" si="108"/>
        <v>2192431.9850112526</v>
      </c>
      <c r="AL7" s="4">
        <f t="shared" si="108"/>
        <v>2253974.6356415255</v>
      </c>
      <c r="AM7" s="4">
        <f t="shared" si="108"/>
        <v>2315346.713427633</v>
      </c>
      <c r="AN7" s="4">
        <f t="shared" si="108"/>
        <v>2376498.559265113</v>
      </c>
      <c r="AO7" s="4">
        <f t="shared" si="108"/>
        <v>2437382.510038347</v>
      </c>
      <c r="AP7" s="4">
        <f t="shared" si="108"/>
        <v>2497952.9454349196</v>
      </c>
      <c r="AQ7" s="4">
        <f t="shared" si="108"/>
        <v>2558166.3235056768</v>
      </c>
      <c r="AR7" s="4">
        <f t="shared" si="108"/>
        <v>2617981.205606651</v>
      </c>
      <c r="AS7" s="4">
        <f t="shared" si="108"/>
        <v>2677358.2713765949</v>
      </c>
      <c r="AT7" s="4">
        <f t="shared" si="108"/>
        <v>2736260.324414222</v>
      </c>
      <c r="AU7" s="4">
        <f t="shared" si="108"/>
        <v>2794652.2893231306</v>
      </c>
      <c r="AV7" s="4">
        <f t="shared" si="108"/>
        <v>2852501.2007903983</v>
      </c>
      <c r="AW7" s="4">
        <f t="shared" si="108"/>
        <v>2909776.1853577346</v>
      </c>
      <c r="AX7" s="4">
        <f t="shared" si="108"/>
        <v>2966448.436532476</v>
      </c>
      <c r="AY7" s="4">
        <f t="shared" si="108"/>
        <v>3022491.1838701987</v>
      </c>
      <c r="AZ7" s="4">
        <f t="shared" si="108"/>
        <v>3077879.6566419508</v>
      </c>
      <c r="BA7" s="4">
        <f t="shared" si="108"/>
        <v>3132591.0426775585</v>
      </c>
      <c r="BB7" s="4">
        <f t="shared" si="108"/>
        <v>3186604.442952659</v>
      </c>
      <c r="BC7" s="4">
        <f t="shared" si="108"/>
        <v>3239900.8224615664</v>
      </c>
      <c r="BD7" s="4">
        <f t="shared" si="108"/>
        <v>3292462.9578911462</v>
      </c>
      <c r="BE7" s="4">
        <f t="shared" si="108"/>
        <v>3344275.3825829998</v>
      </c>
      <c r="BF7" s="4">
        <f t="shared" si="108"/>
        <v>3395324.3292427636</v>
      </c>
      <c r="BG7" s="4">
        <f t="shared" si="108"/>
        <v>3445597.6708265455</v>
      </c>
      <c r="BH7" s="4">
        <f t="shared" si="108"/>
        <v>3495084.8600056861</v>
      </c>
      <c r="BI7" s="4">
        <f t="shared" si="108"/>
        <v>3543776.8675824371</v>
      </c>
      <c r="BJ7" s="4">
        <f t="shared" si="108"/>
        <v>3591666.1202009758</v>
      </c>
      <c r="BK7" s="4">
        <f t="shared" si="108"/>
        <v>3638746.4376705736</v>
      </c>
      <c r="BL7" s="4">
        <f t="shared" si="108"/>
        <v>3685012.9701909446</v>
      </c>
      <c r="BM7" s="4">
        <f t="shared" si="108"/>
        <v>3730462.1357438206</v>
      </c>
      <c r="BN7" s="4">
        <f t="shared" si="108"/>
        <v>3775091.5578898569</v>
      </c>
      <c r="BO7" s="4">
        <f t="shared" si="108"/>
        <v>3818900.0041860444</v>
      </c>
      <c r="BP7" s="4">
        <f t="shared" si="108"/>
        <v>3861887.3254160192</v>
      </c>
      <c r="BQ7" s="4">
        <f t="shared" si="108"/>
        <v>3904054.3958040276</v>
      </c>
      <c r="BR7" s="4">
        <f t="shared" si="108"/>
        <v>3945403.0543628545</v>
      </c>
      <c r="BS7" s="4">
        <f t="shared" si="108"/>
        <v>3985936.0475067832</v>
      </c>
      <c r="BT7" s="4">
        <f t="shared" si="108"/>
        <v>4025656.9730426064</v>
      </c>
      <c r="BU7" s="4">
        <f t="shared" ref="BU7:DS7" si="109">BU5+BU6</f>
        <v>4064570.2256348664</v>
      </c>
      <c r="BV7" s="4">
        <f t="shared" si="109"/>
        <v>4102680.9438258098</v>
      </c>
      <c r="BW7" s="4">
        <f t="shared" si="109"/>
        <v>4139994.9586760476</v>
      </c>
      <c r="BX7" s="4">
        <f t="shared" si="109"/>
        <v>4176518.7440784723</v>
      </c>
      <c r="BY7" s="4">
        <f t="shared" si="109"/>
        <v>4212259.3687856831</v>
      </c>
      <c r="BZ7" s="4">
        <f t="shared" si="109"/>
        <v>4247224.4501798889</v>
      </c>
      <c r="CA7" s="4">
        <f t="shared" si="109"/>
        <v>4281422.1098039504</v>
      </c>
      <c r="CB7" s="4">
        <f t="shared" si="109"/>
        <v>4314860.9306629356</v>
      </c>
      <c r="CC7" s="4">
        <f t="shared" si="109"/>
        <v>4347549.9162970865</v>
      </c>
      <c r="CD7" s="4">
        <f t="shared" si="109"/>
        <v>4379498.4516195636</v>
      </c>
      <c r="CE7" s="4">
        <f t="shared" si="109"/>
        <v>4410716.2655055532</v>
      </c>
      <c r="CF7" s="4">
        <f t="shared" si="109"/>
        <v>4441213.3951133182</v>
      </c>
      <c r="CG7" s="4">
        <f t="shared" si="109"/>
        <v>4471000.1519124787</v>
      </c>
      <c r="CH7" s="4">
        <f t="shared" si="109"/>
        <v>4500087.0893901838</v>
      </c>
      <c r="CI7" s="4">
        <f t="shared" si="109"/>
        <v>4528484.9724017978</v>
      </c>
      <c r="CJ7" s="4">
        <f t="shared" si="109"/>
        <v>4556204.7481293026</v>
      </c>
      <c r="CK7" s="4">
        <f t="shared" si="109"/>
        <v>4583257.5186076723</v>
      </c>
      <c r="CL7" s="4">
        <f t="shared" si="109"/>
        <v>4609654.5147770643</v>
      </c>
      <c r="CM7" s="4">
        <f t="shared" si="109"/>
        <v>4635407.0720166536</v>
      </c>
      <c r="CN7" s="4">
        <f t="shared" si="109"/>
        <v>4660526.6071143905</v>
      </c>
      <c r="CO7" s="4">
        <f t="shared" si="109"/>
        <v>4685024.5966256978</v>
      </c>
      <c r="CP7" s="4">
        <f t="shared" si="109"/>
        <v>4708912.5565733043</v>
      </c>
      <c r="CQ7" s="4">
        <f t="shared" si="109"/>
        <v>4732202.0234397845</v>
      </c>
      <c r="CR7" s="4">
        <f t="shared" si="109"/>
        <v>4754904.5364041096</v>
      </c>
      <c r="CS7" s="4">
        <f t="shared" si="109"/>
        <v>4777031.620773444</v>
      </c>
      <c r="CT7" s="4">
        <f t="shared" si="109"/>
        <v>4798594.7725615837</v>
      </c>
      <c r="CU7" s="4">
        <f t="shared" si="109"/>
        <v>4819605.444165796</v>
      </c>
      <c r="CV7" s="4">
        <f t="shared" si="109"/>
        <v>4840075.0310943294</v>
      </c>
      <c r="CW7" s="4">
        <f t="shared" si="109"/>
        <v>4860014.8596975738</v>
      </c>
      <c r="CX7" s="4">
        <f t="shared" si="109"/>
        <v>4879436.1758565893</v>
      </c>
      <c r="CY7" s="4">
        <f t="shared" si="109"/>
        <v>4898350.1345837228</v>
      </c>
      <c r="CZ7" s="4">
        <f t="shared" si="109"/>
        <v>4916767.7904909635</v>
      </c>
      <c r="DA7" s="4">
        <f t="shared" si="109"/>
        <v>4934700.0890828241</v>
      </c>
      <c r="DB7" s="4">
        <f t="shared" si="109"/>
        <v>4952157.8588316739</v>
      </c>
      <c r="DC7" s="4">
        <f t="shared" si="109"/>
        <v>4969151.8039946603</v>
      </c>
      <c r="DD7" s="4">
        <f t="shared" si="109"/>
        <v>4985692.4981326004</v>
      </c>
      <c r="DE7" s="4">
        <f t="shared" si="109"/>
        <v>5001790.3782925121</v>
      </c>
      <c r="DF7" s="4">
        <f t="shared" si="109"/>
        <v>5017455.7398167448</v>
      </c>
      <c r="DG7" s="4">
        <f t="shared" si="109"/>
        <v>5032698.7317430098</v>
      </c>
      <c r="DH7" s="4">
        <f t="shared" si="109"/>
        <v>5047529.3527608942</v>
      </c>
      <c r="DI7" s="4">
        <f t="shared" si="109"/>
        <v>5061957.4476917963</v>
      </c>
      <c r="DJ7" s="4">
        <f t="shared" si="109"/>
        <v>5075992.7044605343</v>
      </c>
      <c r="DK7" s="4">
        <f t="shared" si="109"/>
        <v>5089644.6515281554</v>
      </c>
      <c r="DL7" s="4">
        <f t="shared" si="109"/>
        <v>5102922.6557567995</v>
      </c>
      <c r="DM7" s="4">
        <f t="shared" si="109"/>
        <v>5115835.920678705</v>
      </c>
      <c r="DN7" s="4">
        <f t="shared" si="109"/>
        <v>5128393.4851427097</v>
      </c>
      <c r="DO7" s="4">
        <f t="shared" si="109"/>
        <v>5140604.2223128304</v>
      </c>
      <c r="DP7" s="4">
        <f t="shared" si="109"/>
        <v>5152476.838994652</v>
      </c>
      <c r="DQ7" s="4">
        <f t="shared" si="109"/>
        <v>5164019.8752664672</v>
      </c>
      <c r="DR7" s="4">
        <f t="shared" si="109"/>
        <v>5175241.7043932136</v>
      </c>
      <c r="DS7" s="4">
        <f t="shared" si="109"/>
        <v>5186150.5330023449</v>
      </c>
    </row>
    <row r="8" spans="1:123" s="7" customFormat="1">
      <c r="A8" s="7" t="s">
        <v>10</v>
      </c>
      <c r="B8" s="7">
        <v>285646</v>
      </c>
      <c r="C8" s="7">
        <v>337575</v>
      </c>
      <c r="D8" s="7">
        <v>257269</v>
      </c>
      <c r="E8" s="7">
        <v>346759</v>
      </c>
      <c r="F8" s="7">
        <v>481355</v>
      </c>
      <c r="G8" s="7">
        <v>550324</v>
      </c>
      <c r="H8" s="7">
        <f>G8+G8*H2</f>
        <v>588846.68000000005</v>
      </c>
      <c r="I8" s="7">
        <f t="shared" ref="I8:BT8" si="110">H8+H8*I2</f>
        <v>628829.36957200011</v>
      </c>
      <c r="J8" s="7">
        <f t="shared" si="110"/>
        <v>670245.95834012073</v>
      </c>
      <c r="K8" s="7">
        <f t="shared" si="110"/>
        <v>713066.03560765146</v>
      </c>
      <c r="L8" s="7">
        <f t="shared" si="110"/>
        <v>757255.09201415745</v>
      </c>
      <c r="M8" s="7">
        <f t="shared" si="110"/>
        <v>802774.74196945736</v>
      </c>
      <c r="N8" s="7">
        <f t="shared" si="110"/>
        <v>849582.96401218348</v>
      </c>
      <c r="O8" s="7">
        <f t="shared" si="110"/>
        <v>897634.35622199392</v>
      </c>
      <c r="P8" s="7">
        <f t="shared" si="110"/>
        <v>946880.40383444226</v>
      </c>
      <c r="Q8" s="7">
        <f t="shared" si="110"/>
        <v>997269.7562622847</v>
      </c>
      <c r="R8" s="7">
        <f t="shared" si="110"/>
        <v>1048748.510812615</v>
      </c>
      <c r="S8" s="7">
        <f t="shared" si="110"/>
        <v>1101260.500501571</v>
      </c>
      <c r="T8" s="7">
        <f t="shared" si="110"/>
        <v>1154747.5835033029</v>
      </c>
      <c r="U8" s="7">
        <f t="shared" si="110"/>
        <v>1209149.9319233699</v>
      </c>
      <c r="V8" s="7">
        <f t="shared" si="110"/>
        <v>1264406.3177547718</v>
      </c>
      <c r="W8" s="7">
        <f t="shared" si="110"/>
        <v>1320454.3940536913</v>
      </c>
      <c r="X8" s="7">
        <f t="shared" si="110"/>
        <v>1377230.969558175</v>
      </c>
      <c r="Y8" s="7">
        <f t="shared" si="110"/>
        <v>1434672.2751631921</v>
      </c>
      <c r="Z8" s="7">
        <f t="shared" si="110"/>
        <v>1492714.2208568165</v>
      </c>
      <c r="AA8" s="7">
        <f t="shared" si="110"/>
        <v>1551292.6419120505</v>
      </c>
      <c r="AB8" s="7">
        <f t="shared" si="110"/>
        <v>1610343.5333147468</v>
      </c>
      <c r="AC8" s="7">
        <f t="shared" si="110"/>
        <v>1669803.2715881839</v>
      </c>
      <c r="AD8" s="7">
        <f t="shared" si="110"/>
        <v>1729608.823347453</v>
      </c>
      <c r="AE8" s="7">
        <f t="shared" si="110"/>
        <v>1789697.9400805412</v>
      </c>
      <c r="AF8" s="7">
        <f t="shared" si="110"/>
        <v>1850009.3388067707</v>
      </c>
      <c r="AG8" s="7">
        <f t="shared" si="110"/>
        <v>1910482.8684062697</v>
      </c>
      <c r="AH8" s="7">
        <f t="shared" si="110"/>
        <v>1971059.6615458259</v>
      </c>
      <c r="AI8" s="7">
        <f t="shared" si="110"/>
        <v>2031682.2722464944</v>
      </c>
      <c r="AJ8" s="7">
        <f t="shared" si="110"/>
        <v>2092294.7992465228</v>
      </c>
      <c r="AK8" s="7">
        <f t="shared" si="110"/>
        <v>2152842.9954095907</v>
      </c>
      <c r="AL8" s="7">
        <f t="shared" si="110"/>
        <v>2213274.3635131917</v>
      </c>
      <c r="AM8" s="7">
        <f t="shared" si="110"/>
        <v>2273538.2388255545</v>
      </c>
      <c r="AN8" s="7">
        <f t="shared" si="110"/>
        <v>2333585.8589422214</v>
      </c>
      <c r="AO8" s="7">
        <f t="shared" si="110"/>
        <v>2393370.4214057848</v>
      </c>
      <c r="AP8" s="7">
        <f t="shared" si="110"/>
        <v>2452847.1296749134</v>
      </c>
      <c r="AQ8" s="7">
        <f t="shared" si="110"/>
        <v>2511973.2280422994</v>
      </c>
      <c r="AR8" s="7">
        <f t="shared" si="110"/>
        <v>2570708.0261262055</v>
      </c>
      <c r="AS8" s="7">
        <f t="shared" si="110"/>
        <v>2629012.913577545</v>
      </c>
      <c r="AT8" s="7">
        <f t="shared" si="110"/>
        <v>2686851.3656546106</v>
      </c>
      <c r="AU8" s="7">
        <f t="shared" si="110"/>
        <v>2744188.9403213575</v>
      </c>
      <c r="AV8" s="7">
        <f t="shared" si="110"/>
        <v>2800993.2675232054</v>
      </c>
      <c r="AW8" s="7">
        <f t="shared" si="110"/>
        <v>2857234.0312873549</v>
      </c>
      <c r="AX8" s="7">
        <f t="shared" si="110"/>
        <v>2912882.9452832015</v>
      </c>
      <c r="AY8" s="7">
        <f t="shared" si="110"/>
        <v>2967913.7224632315</v>
      </c>
      <c r="AZ8" s="7">
        <f t="shared" si="110"/>
        <v>3022302.0393863171</v>
      </c>
      <c r="BA8" s="7">
        <f t="shared" si="110"/>
        <v>3076025.495804193</v>
      </c>
      <c r="BB8" s="7">
        <f t="shared" si="110"/>
        <v>3129063.5700685163</v>
      </c>
      <c r="BC8" s="7">
        <f t="shared" si="110"/>
        <v>3181397.5708908285</v>
      </c>
      <c r="BD8" s="7">
        <f t="shared" si="110"/>
        <v>3233010.5859612874</v>
      </c>
      <c r="BE8" s="7">
        <f t="shared" si="110"/>
        <v>3283887.4279046743</v>
      </c>
      <c r="BF8" s="7">
        <f t="shared" si="110"/>
        <v>3334014.5780242011</v>
      </c>
      <c r="BG8" s="7">
        <f t="shared" si="110"/>
        <v>3383380.1282553631</v>
      </c>
      <c r="BH8" s="7">
        <f t="shared" si="110"/>
        <v>3431973.721723794</v>
      </c>
      <c r="BI8" s="7">
        <f t="shared" si="110"/>
        <v>3479786.4922729805</v>
      </c>
      <c r="BJ8" s="7">
        <f t="shared" si="110"/>
        <v>3526811.0033000316</v>
      </c>
      <c r="BK8" s="7">
        <f t="shared" si="110"/>
        <v>3573041.1862106151</v>
      </c>
      <c r="BL8" s="7">
        <f t="shared" si="110"/>
        <v>3618472.2787778303</v>
      </c>
      <c r="BM8" s="7">
        <f t="shared" si="110"/>
        <v>3663100.7636643145</v>
      </c>
      <c r="BN8" s="7">
        <f t="shared" si="110"/>
        <v>3706924.3073423542</v>
      </c>
      <c r="BO8" s="7">
        <f t="shared" si="110"/>
        <v>3749941.6996233012</v>
      </c>
      <c r="BP8" s="7">
        <f t="shared" si="110"/>
        <v>3792152.7939852085</v>
      </c>
      <c r="BQ8" s="7">
        <f t="shared" si="110"/>
        <v>3833558.4488663571</v>
      </c>
      <c r="BR8" s="7">
        <f t="shared" si="110"/>
        <v>3874160.4700722722</v>
      </c>
      <c r="BS8" s="7">
        <f t="shared" si="110"/>
        <v>3913961.5544249271</v>
      </c>
      <c r="BT8" s="7">
        <f t="shared" si="110"/>
        <v>3952965.2347651157</v>
      </c>
      <c r="BU8" s="7">
        <f t="shared" ref="BU8:DS8" si="111">BT8+BT8*BU2</f>
        <v>3991175.8264024295</v>
      </c>
      <c r="BV8" s="7">
        <f t="shared" si="111"/>
        <v>4028598.3750918843</v>
      </c>
      <c r="BW8" s="7">
        <f t="shared" si="111"/>
        <v>4065238.6066019768</v>
      </c>
      <c r="BX8" s="7">
        <f t="shared" si="111"/>
        <v>4101102.8779257913</v>
      </c>
      <c r="BY8" s="7">
        <f t="shared" si="111"/>
        <v>4136198.1301746713</v>
      </c>
      <c r="BZ8" s="7">
        <f t="shared" si="111"/>
        <v>4170531.8431829019</v>
      </c>
      <c r="CA8" s="7">
        <f t="shared" si="111"/>
        <v>4204111.9918417372</v>
      </c>
      <c r="CB8" s="7">
        <f t="shared" si="111"/>
        <v>4236947.0041719619</v>
      </c>
      <c r="CC8" s="7">
        <f t="shared" si="111"/>
        <v>4269045.7211358845</v>
      </c>
      <c r="CD8" s="7">
        <f t="shared" si="111"/>
        <v>4300417.3581822384</v>
      </c>
      <c r="CE8" s="7">
        <f t="shared" si="111"/>
        <v>4331071.4685108233</v>
      </c>
      <c r="CF8" s="7">
        <f t="shared" si="111"/>
        <v>4361017.9080378115</v>
      </c>
      <c r="CG8" s="7">
        <f t="shared" si="111"/>
        <v>4390266.8020374645</v>
      </c>
      <c r="CH8" s="7">
        <f t="shared" si="111"/>
        <v>4418828.5134314317</v>
      </c>
      <c r="CI8" s="7">
        <f t="shared" si="111"/>
        <v>4446713.6126928804</v>
      </c>
      <c r="CJ8" s="7">
        <f t="shared" si="111"/>
        <v>4473932.849329303</v>
      </c>
      <c r="CK8" s="7">
        <f t="shared" si="111"/>
        <v>4500497.1249049865</v>
      </c>
      <c r="CL8" s="7">
        <f t="shared" si="111"/>
        <v>4526417.4675617451</v>
      </c>
      <c r="CM8" s="7">
        <f t="shared" si="111"/>
        <v>4551705.0079945447</v>
      </c>
      <c r="CN8" s="7">
        <f t="shared" si="111"/>
        <v>4576370.9568371167</v>
      </c>
      <c r="CO8" s="7">
        <f t="shared" si="111"/>
        <v>4600426.5834114412</v>
      </c>
      <c r="CP8" s="7">
        <f t="shared" si="111"/>
        <v>4623883.1957941353</v>
      </c>
      <c r="CQ8" s="7">
        <f t="shared" si="111"/>
        <v>4646752.1221522167</v>
      </c>
      <c r="CR8" s="7">
        <f t="shared" si="111"/>
        <v>4669044.693300412</v>
      </c>
      <c r="CS8" s="7">
        <f t="shared" si="111"/>
        <v>4690772.2264321251</v>
      </c>
      <c r="CT8" s="7">
        <f t="shared" si="111"/>
        <v>4711946.0099763442</v>
      </c>
      <c r="CU8" s="7">
        <f t="shared" si="111"/>
        <v>4732577.2895331169</v>
      </c>
      <c r="CV8" s="7">
        <f t="shared" si="111"/>
        <v>4752677.2548407279</v>
      </c>
      <c r="CW8" s="7">
        <f t="shared" si="111"/>
        <v>4772257.0277283872</v>
      </c>
      <c r="CX8" s="7">
        <f t="shared" si="111"/>
        <v>4791327.6510090251</v>
      </c>
      <c r="CY8" s="7">
        <f t="shared" si="111"/>
        <v>4809900.0782676823</v>
      </c>
      <c r="CZ8" s="7">
        <f t="shared" si="111"/>
        <v>4827985.1645019827</v>
      </c>
      <c r="DA8" s="7">
        <f t="shared" si="111"/>
        <v>4845593.6575722396</v>
      </c>
      <c r="DB8" s="7">
        <f t="shared" si="111"/>
        <v>4862736.1904198853</v>
      </c>
      <c r="DC8" s="7">
        <f t="shared" si="111"/>
        <v>4879423.2740140986</v>
      </c>
      <c r="DD8" s="7">
        <f t="shared" si="111"/>
        <v>4895665.2909877263</v>
      </c>
      <c r="DE8" s="7">
        <f t="shared" si="111"/>
        <v>4911472.4899248593</v>
      </c>
      <c r="DF8" s="7">
        <f t="shared" si="111"/>
        <v>4926854.9802637016</v>
      </c>
      <c r="DG8" s="7">
        <f t="shared" si="111"/>
        <v>4941822.7277796539</v>
      </c>
      <c r="DH8" s="7">
        <f t="shared" si="111"/>
        <v>4956385.550614845</v>
      </c>
      <c r="DI8" s="7">
        <f t="shared" si="111"/>
        <v>4970553.1158216344</v>
      </c>
      <c r="DJ8" s="7">
        <f t="shared" si="111"/>
        <v>4984334.9363888968</v>
      </c>
      <c r="DK8" s="7">
        <f t="shared" si="111"/>
        <v>4997740.3687211936</v>
      </c>
      <c r="DL8" s="7">
        <f t="shared" si="111"/>
        <v>5010778.6105421865</v>
      </c>
      <c r="DM8" s="7">
        <f t="shared" si="111"/>
        <v>5023458.6991949016</v>
      </c>
      <c r="DN8" s="7">
        <f t="shared" si="111"/>
        <v>5035789.5103126746</v>
      </c>
      <c r="DO8" s="7">
        <f t="shared" si="111"/>
        <v>5047779.7568358053</v>
      </c>
      <c r="DP8" s="7">
        <f t="shared" si="111"/>
        <v>5059437.9883501157</v>
      </c>
      <c r="DQ8" s="7">
        <f t="shared" si="111"/>
        <v>5070772.5907247514</v>
      </c>
      <c r="DR8" s="7">
        <f t="shared" si="111"/>
        <v>5081791.786027668</v>
      </c>
      <c r="DS8" s="7">
        <f t="shared" si="111"/>
        <v>5092503.6326983273</v>
      </c>
    </row>
    <row r="9" spans="1:123" s="4" customFormat="1">
      <c r="A9" s="4" t="s">
        <v>11</v>
      </c>
      <c r="B9" s="4">
        <f>B7-B8</f>
        <v>122911</v>
      </c>
      <c r="C9" s="4">
        <f>C7-C8</f>
        <v>73803</v>
      </c>
      <c r="D9" s="4">
        <f>D7-D8</f>
        <v>176371</v>
      </c>
      <c r="E9" s="4">
        <f>E7-E8</f>
        <v>101287</v>
      </c>
      <c r="F9" s="4">
        <f>F7-F8</f>
        <v>41653</v>
      </c>
      <c r="G9" s="4">
        <f>G7-G8</f>
        <v>10120</v>
      </c>
      <c r="H9" s="4">
        <f>H7-H8</f>
        <v>10828.400000000023</v>
      </c>
      <c r="I9" s="4">
        <f t="shared" ref="I9:BT9" si="112">I7-I8</f>
        <v>11563.648359999876</v>
      </c>
      <c r="J9" s="4">
        <f t="shared" si="112"/>
        <v>12325.264931934653</v>
      </c>
      <c r="K9" s="4">
        <f t="shared" si="112"/>
        <v>13112.69048842031</v>
      </c>
      <c r="L9" s="4">
        <f t="shared" si="112"/>
        <v>13925.290431061061</v>
      </c>
      <c r="M9" s="4">
        <f t="shared" si="112"/>
        <v>14762.358880824642</v>
      </c>
      <c r="N9" s="4">
        <f t="shared" si="112"/>
        <v>15623.123098035576</v>
      </c>
      <c r="O9" s="4">
        <f t="shared" si="112"/>
        <v>16506.748179193703</v>
      </c>
      <c r="P9" s="4">
        <f t="shared" si="112"/>
        <v>17412.341978188488</v>
      </c>
      <c r="Q9" s="4">
        <f t="shared" si="112"/>
        <v>18338.960200489732</v>
      </c>
      <c r="R9" s="4">
        <f t="shared" si="112"/>
        <v>19285.611620470183</v>
      </c>
      <c r="S9" s="4">
        <f t="shared" si="112"/>
        <v>20251.263374077389</v>
      </c>
      <c r="T9" s="4">
        <f t="shared" si="112"/>
        <v>21234.846281560138</v>
      </c>
      <c r="U9" s="4">
        <f t="shared" si="112"/>
        <v>22235.260157769546</v>
      </c>
      <c r="V9" s="4">
        <f t="shared" si="112"/>
        <v>23251.379070653114</v>
      </c>
      <c r="W9" s="4">
        <f t="shared" si="112"/>
        <v>24282.056511842413</v>
      </c>
      <c r="X9" s="4">
        <f t="shared" si="112"/>
        <v>25326.130446661264</v>
      </c>
      <c r="Y9" s="4">
        <f t="shared" si="112"/>
        <v>26382.428214381449</v>
      </c>
      <c r="Z9" s="4">
        <f t="shared" si="112"/>
        <v>27449.771253063111</v>
      </c>
      <c r="AA9" s="4">
        <f t="shared" si="112"/>
        <v>28526.979626819491</v>
      </c>
      <c r="AB9" s="4">
        <f t="shared" si="112"/>
        <v>29612.876336748945</v>
      </c>
      <c r="AC9" s="4">
        <f t="shared" si="112"/>
        <v>30706.291400106391</v>
      </c>
      <c r="AD9" s="4">
        <f t="shared" si="112"/>
        <v>31806.065685443347</v>
      </c>
      <c r="AE9" s="4">
        <f t="shared" si="112"/>
        <v>32911.054494470358</v>
      </c>
      <c r="AF9" s="4">
        <f t="shared" si="112"/>
        <v>34020.130884214304</v>
      </c>
      <c r="AG9" s="4">
        <f t="shared" si="112"/>
        <v>35132.188725680113</v>
      </c>
      <c r="AH9" s="4">
        <f t="shared" si="112"/>
        <v>36246.145497640595</v>
      </c>
      <c r="AI9" s="4">
        <f t="shared" si="112"/>
        <v>37360.944816388655</v>
      </c>
      <c r="AJ9" s="4">
        <f t="shared" si="112"/>
        <v>38475.558704280527</v>
      </c>
      <c r="AK9" s="4">
        <f t="shared" si="112"/>
        <v>39588.989601661917</v>
      </c>
      <c r="AL9" s="4">
        <f t="shared" si="112"/>
        <v>40700.272128333803</v>
      </c>
      <c r="AM9" s="4">
        <f t="shared" si="112"/>
        <v>41808.474602078553</v>
      </c>
      <c r="AN9" s="4">
        <f t="shared" si="112"/>
        <v>42912.700322891586</v>
      </c>
      <c r="AO9" s="4">
        <f t="shared" si="112"/>
        <v>44012.088632562198</v>
      </c>
      <c r="AP9" s="4">
        <f t="shared" si="112"/>
        <v>45105.815760006197</v>
      </c>
      <c r="AQ9" s="4">
        <f t="shared" si="112"/>
        <v>46193.095463377424</v>
      </c>
      <c r="AR9" s="4">
        <f t="shared" si="112"/>
        <v>47273.179480445571</v>
      </c>
      <c r="AS9" s="4">
        <f t="shared" si="112"/>
        <v>48345.357799049933</v>
      </c>
      <c r="AT9" s="4">
        <f t="shared" si="112"/>
        <v>49408.958759611472</v>
      </c>
      <c r="AU9" s="4">
        <f t="shared" si="112"/>
        <v>50463.349001773167</v>
      </c>
      <c r="AV9" s="4">
        <f t="shared" si="112"/>
        <v>51507.933267192915</v>
      </c>
      <c r="AW9" s="4">
        <f t="shared" si="112"/>
        <v>52542.154070379678</v>
      </c>
      <c r="AX9" s="4">
        <f t="shared" si="112"/>
        <v>53565.491249274462</v>
      </c>
      <c r="AY9" s="4">
        <f t="shared" si="112"/>
        <v>54577.461406967137</v>
      </c>
      <c r="AZ9" s="4">
        <f t="shared" si="112"/>
        <v>55577.617255633697</v>
      </c>
      <c r="BA9" s="4">
        <f t="shared" si="112"/>
        <v>56565.546873365529</v>
      </c>
      <c r="BB9" s="4">
        <f t="shared" si="112"/>
        <v>57540.872884142678</v>
      </c>
      <c r="BC9" s="4">
        <f t="shared" si="112"/>
        <v>58503.251570737921</v>
      </c>
      <c r="BD9" s="4">
        <f t="shared" si="112"/>
        <v>59452.371929858811</v>
      </c>
      <c r="BE9" s="4">
        <f t="shared" si="112"/>
        <v>60387.954678325448</v>
      </c>
      <c r="BF9" s="4">
        <f t="shared" si="112"/>
        <v>61309.75121856248</v>
      </c>
      <c r="BG9" s="4">
        <f t="shared" si="112"/>
        <v>62217.542571182363</v>
      </c>
      <c r="BH9" s="4">
        <f t="shared" si="112"/>
        <v>63111.138281892054</v>
      </c>
      <c r="BI9" s="4">
        <f t="shared" si="112"/>
        <v>63990.375309456605</v>
      </c>
      <c r="BJ9" s="4">
        <f t="shared" si="112"/>
        <v>64855.116900944151</v>
      </c>
      <c r="BK9" s="4">
        <f t="shared" si="112"/>
        <v>65705.251459958497</v>
      </c>
      <c r="BL9" s="4">
        <f t="shared" si="112"/>
        <v>66540.691413114313</v>
      </c>
      <c r="BM9" s="4">
        <f t="shared" si="112"/>
        <v>67361.372079506051</v>
      </c>
      <c r="BN9" s="4">
        <f t="shared" si="112"/>
        <v>68167.250547502656</v>
      </c>
      <c r="BO9" s="4">
        <f t="shared" si="112"/>
        <v>68958.304562743288</v>
      </c>
      <c r="BP9" s="4">
        <f t="shared" si="112"/>
        <v>69734.53143081069</v>
      </c>
      <c r="BQ9" s="4">
        <f t="shared" si="112"/>
        <v>70495.946937670466</v>
      </c>
      <c r="BR9" s="4">
        <f t="shared" si="112"/>
        <v>71242.584290582221</v>
      </c>
      <c r="BS9" s="4">
        <f t="shared" si="112"/>
        <v>71974.493081856053</v>
      </c>
      <c r="BT9" s="4">
        <f t="shared" si="112"/>
        <v>72691.738277490716</v>
      </c>
      <c r="BU9" s="4">
        <f t="shared" ref="BU9:DS9" si="113">BU7-BU8</f>
        <v>73394.399232436903</v>
      </c>
      <c r="BV9" s="4">
        <f t="shared" si="113"/>
        <v>74082.568733925465</v>
      </c>
      <c r="BW9" s="4">
        <f t="shared" si="113"/>
        <v>74756.352074070834</v>
      </c>
      <c r="BX9" s="4">
        <f t="shared" si="113"/>
        <v>75415.866152680945</v>
      </c>
      <c r="BY9" s="4">
        <f t="shared" si="113"/>
        <v>76061.238611011766</v>
      </c>
      <c r="BZ9" s="4">
        <f t="shared" si="113"/>
        <v>76692.606996987015</v>
      </c>
      <c r="CA9" s="4">
        <f t="shared" si="113"/>
        <v>77310.117962213233</v>
      </c>
      <c r="CB9" s="4">
        <f t="shared" si="113"/>
        <v>77913.926490973681</v>
      </c>
      <c r="CC9" s="4">
        <f t="shared" si="113"/>
        <v>78504.195161201991</v>
      </c>
      <c r="CD9" s="4">
        <f t="shared" si="113"/>
        <v>79081.093437325209</v>
      </c>
      <c r="CE9" s="4">
        <f t="shared" si="113"/>
        <v>79644.796994729899</v>
      </c>
      <c r="CF9" s="4">
        <f t="shared" si="113"/>
        <v>80195.48707550671</v>
      </c>
      <c r="CG9" s="4">
        <f t="shared" si="113"/>
        <v>80733.349875014275</v>
      </c>
      <c r="CH9" s="4">
        <f t="shared" si="113"/>
        <v>81258.575958752073</v>
      </c>
      <c r="CI9" s="4">
        <f t="shared" si="113"/>
        <v>81771.359708917327</v>
      </c>
      <c r="CJ9" s="4">
        <f t="shared" si="113"/>
        <v>82271.898799999617</v>
      </c>
      <c r="CK9" s="4">
        <f t="shared" si="113"/>
        <v>82760.393702685833</v>
      </c>
      <c r="CL9" s="4">
        <f t="shared" si="113"/>
        <v>83237.047215319239</v>
      </c>
      <c r="CM9" s="4">
        <f t="shared" si="113"/>
        <v>83702.064022108912</v>
      </c>
      <c r="CN9" s="4">
        <f t="shared" si="113"/>
        <v>84155.650277273729</v>
      </c>
      <c r="CO9" s="4">
        <f t="shared" si="113"/>
        <v>84598.013214256614</v>
      </c>
      <c r="CP9" s="4">
        <f t="shared" si="113"/>
        <v>85029.360779169016</v>
      </c>
      <c r="CQ9" s="4">
        <f t="shared" si="113"/>
        <v>85449.901287567802</v>
      </c>
      <c r="CR9" s="4">
        <f t="shared" si="113"/>
        <v>85859.843103697523</v>
      </c>
      <c r="CS9" s="4">
        <f t="shared" si="113"/>
        <v>86259.394341318868</v>
      </c>
      <c r="CT9" s="4">
        <f t="shared" si="113"/>
        <v>86648.762585239485</v>
      </c>
      <c r="CU9" s="4">
        <f t="shared" si="113"/>
        <v>87028.154632679187</v>
      </c>
      <c r="CV9" s="4">
        <f t="shared" si="113"/>
        <v>87397.776253601536</v>
      </c>
      <c r="CW9" s="4">
        <f t="shared" si="113"/>
        <v>87757.831969186664</v>
      </c>
      <c r="CX9" s="4">
        <f t="shared" si="113"/>
        <v>88108.524847564287</v>
      </c>
      <c r="CY9" s="4">
        <f t="shared" si="113"/>
        <v>88450.056316040456</v>
      </c>
      <c r="CZ9" s="4">
        <f t="shared" si="113"/>
        <v>88782.625988980755</v>
      </c>
      <c r="DA9" s="4">
        <f t="shared" si="113"/>
        <v>89106.431510584429</v>
      </c>
      <c r="DB9" s="4">
        <f t="shared" si="113"/>
        <v>89421.668411788531</v>
      </c>
      <c r="DC9" s="4">
        <f t="shared" si="113"/>
        <v>89728.529980561696</v>
      </c>
      <c r="DD9" s="4">
        <f t="shared" si="113"/>
        <v>90027.207144874148</v>
      </c>
      <c r="DE9" s="4">
        <f t="shared" si="113"/>
        <v>90317.888367652893</v>
      </c>
      <c r="DF9" s="4">
        <f t="shared" si="113"/>
        <v>90600.759553043172</v>
      </c>
      <c r="DG9" s="4">
        <f t="shared" si="113"/>
        <v>90876.003963355906</v>
      </c>
      <c r="DH9" s="4">
        <f t="shared" si="113"/>
        <v>91143.802146049216</v>
      </c>
      <c r="DI9" s="4">
        <f t="shared" si="113"/>
        <v>91404.331870161928</v>
      </c>
      <c r="DJ9" s="4">
        <f t="shared" si="113"/>
        <v>91657.768071637489</v>
      </c>
      <c r="DK9" s="4">
        <f t="shared" si="113"/>
        <v>91904.282806961797</v>
      </c>
      <c r="DL9" s="4">
        <f t="shared" si="113"/>
        <v>92144.045214612968</v>
      </c>
      <c r="DM9" s="4">
        <f t="shared" si="113"/>
        <v>92377.221483803354</v>
      </c>
      <c r="DN9" s="4">
        <f t="shared" si="113"/>
        <v>92603.97483003512</v>
      </c>
      <c r="DO9" s="4">
        <f t="shared" si="113"/>
        <v>92824.465477025136</v>
      </c>
      <c r="DP9" s="4">
        <f t="shared" si="113"/>
        <v>93038.850644536316</v>
      </c>
      <c r="DQ9" s="4">
        <f t="shared" si="113"/>
        <v>93247.284541715868</v>
      </c>
      <c r="DR9" s="4">
        <f t="shared" si="113"/>
        <v>93449.918365545571</v>
      </c>
      <c r="DS9" s="4">
        <f t="shared" si="113"/>
        <v>93646.900304017588</v>
      </c>
    </row>
    <row r="10" spans="1:123" s="4" customFormat="1">
      <c r="A10" s="4" t="s">
        <v>12</v>
      </c>
      <c r="B10" s="4">
        <v>74989</v>
      </c>
      <c r="C10" s="4">
        <v>7123</v>
      </c>
      <c r="D10" s="4">
        <v>111032</v>
      </c>
      <c r="E10" s="4">
        <v>233856</v>
      </c>
      <c r="F10" s="4">
        <v>-13384</v>
      </c>
      <c r="G10" s="4">
        <v>-161999</v>
      </c>
    </row>
    <row r="11" spans="1:123" s="5" customFormat="1"/>
    <row r="12" spans="1:123" s="6" customFormat="1">
      <c r="A12" s="6" t="s">
        <v>13</v>
      </c>
      <c r="B12" s="6">
        <f>B9/B7</f>
        <v>0.30084174301260291</v>
      </c>
      <c r="C12" s="6">
        <f>C9/C7</f>
        <v>0.17940434345054912</v>
      </c>
      <c r="D12" s="6">
        <f>D9/D7</f>
        <v>0.40672216585185866</v>
      </c>
      <c r="E12" s="6">
        <f>E9/E7</f>
        <v>0.22606384165911536</v>
      </c>
      <c r="F12" s="6">
        <f>F9/F7</f>
        <v>7.9641229197258939E-2</v>
      </c>
      <c r="G12" s="6">
        <f t="shared" ref="G12:H12" si="114">G9/G7</f>
        <v>1.8057111861309962E-2</v>
      </c>
      <c r="H12" s="6">
        <f t="shared" si="114"/>
        <v>1.8057111861309996E-2</v>
      </c>
    </row>
    <row r="13" spans="1:123" s="6" customFormat="1">
      <c r="A13" s="6" t="s">
        <v>14</v>
      </c>
      <c r="B13" s="6">
        <f>B10/B7</f>
        <v>0.18354599235847141</v>
      </c>
      <c r="C13" s="6">
        <f t="shared" ref="C13:H13" si="115">C10/C7</f>
        <v>1.7314975521296714E-2</v>
      </c>
      <c r="D13" s="6">
        <f t="shared" si="115"/>
        <v>0.25604649017618303</v>
      </c>
      <c r="E13" s="6">
        <f>E10/E7</f>
        <v>0.52194640728853736</v>
      </c>
      <c r="F13" s="6">
        <f>F10/F7</f>
        <v>-2.5590430739109153E-2</v>
      </c>
      <c r="G13" s="6">
        <f>G10/G7</f>
        <v>-0.28905474944865145</v>
      </c>
      <c r="H13" s="6">
        <f t="shared" si="115"/>
        <v>0</v>
      </c>
    </row>
    <row r="14" spans="1:123" s="6" customFormat="1">
      <c r="A14" s="6" t="s">
        <v>15</v>
      </c>
      <c r="C14" s="6">
        <f>C7/B7-1</f>
        <v>6.904789295006486E-3</v>
      </c>
      <c r="D14" s="6">
        <f t="shared" ref="D14:G14" si="116">D7/C7-1</f>
        <v>5.4115679496715918E-2</v>
      </c>
      <c r="E14" s="6">
        <f t="shared" si="116"/>
        <v>3.3221105064108469E-2</v>
      </c>
      <c r="F14" s="6">
        <f t="shared" si="116"/>
        <v>0.16730871383741852</v>
      </c>
      <c r="G14" s="6">
        <f>G7/F7-1</f>
        <v>7.1578255017131776E-2</v>
      </c>
      <c r="H14" s="6">
        <f>H7/G7-1</f>
        <v>7.0000000000000062E-2</v>
      </c>
    </row>
    <row r="15" spans="1:123" s="5" customFormat="1"/>
    <row r="16" spans="1:123" s="8" customFormat="1">
      <c r="A16" s="8" t="s">
        <v>16</v>
      </c>
      <c r="B16" s="8">
        <v>9.1199999999999992</v>
      </c>
      <c r="C16" s="8">
        <v>8.41</v>
      </c>
      <c r="D16" s="8">
        <v>10.4</v>
      </c>
      <c r="E16" s="8">
        <v>11.6</v>
      </c>
      <c r="F16" s="8">
        <v>18.7</v>
      </c>
      <c r="G16" s="8">
        <v>25.13</v>
      </c>
      <c r="H16" s="8">
        <f>G16+G16*H2</f>
        <v>26.889099999999999</v>
      </c>
      <c r="I16" s="8">
        <f>H16+H16*I2</f>
        <v>28.714869889999999</v>
      </c>
      <c r="J16" s="8">
        <f t="shared" ref="I16:BT16" si="117">I16+I16*J2</f>
        <v>30.606117365565069</v>
      </c>
      <c r="K16" s="8">
        <f t="shared" si="117"/>
        <v>32.561453752371833</v>
      </c>
      <c r="L16" s="8">
        <f t="shared" si="117"/>
        <v>34.579303214680394</v>
      </c>
      <c r="M16" s="8">
        <f t="shared" si="117"/>
        <v>36.657912912561436</v>
      </c>
      <c r="N16" s="8">
        <f t="shared" si="117"/>
        <v>38.795363977631666</v>
      </c>
      <c r="O16" s="8">
        <f t="shared" si="117"/>
        <v>40.989583176199304</v>
      </c>
      <c r="P16" s="8">
        <f t="shared" si="117"/>
        <v>43.238355129631877</v>
      </c>
      <c r="Q16" s="8">
        <f t="shared" si="117"/>
        <v>45.539334964259623</v>
      </c>
      <c r="R16" s="8">
        <f t="shared" si="117"/>
        <v>47.890061267037261</v>
      </c>
      <c r="S16" s="8">
        <f t="shared" si="117"/>
        <v>50.287969228317273</v>
      </c>
      <c r="T16" s="8">
        <f t="shared" si="117"/>
        <v>52.730403859250181</v>
      </c>
      <c r="U16" s="8">
        <f t="shared" si="117"/>
        <v>55.214633178335454</v>
      </c>
      <c r="V16" s="8">
        <f t="shared" si="117"/>
        <v>57.737861269320277</v>
      </c>
      <c r="W16" s="8">
        <f t="shared" si="117"/>
        <v>60.297241120811115</v>
      </c>
      <c r="X16" s="8">
        <f t="shared" si="117"/>
        <v>62.889887166463623</v>
      </c>
      <c r="Y16" s="8">
        <f t="shared" si="117"/>
        <v>65.512887453302071</v>
      </c>
      <c r="Z16" s="8">
        <f t="shared" si="117"/>
        <v>68.163315374455394</v>
      </c>
      <c r="AA16" s="8">
        <f t="shared" si="117"/>
        <v>70.838240911262858</v>
      </c>
      <c r="AB16" s="8">
        <f t="shared" si="117"/>
        <v>73.534741338192731</v>
      </c>
      <c r="AC16" s="8">
        <f t="shared" si="117"/>
        <v>76.249911352241682</v>
      </c>
      <c r="AD16" s="8">
        <f t="shared" si="117"/>
        <v>78.980872596364108</v>
      </c>
      <c r="AE16" s="8">
        <f t="shared" si="117"/>
        <v>81.724782553957283</v>
      </c>
      <c r="AF16" s="8">
        <f t="shared" si="117"/>
        <v>84.47884279844989</v>
      </c>
      <c r="AG16" s="8">
        <f t="shared" si="117"/>
        <v>87.240306588572452</v>
      </c>
      <c r="AH16" s="8">
        <f t="shared" si="117"/>
        <v>90.00648580590088</v>
      </c>
      <c r="AI16" s="8">
        <f t="shared" si="117"/>
        <v>92.77475723674489</v>
      </c>
      <c r="AJ16" s="8">
        <f t="shared" si="117"/>
        <v>95.542568205393749</v>
      </c>
      <c r="AK16" s="8">
        <f t="shared" si="117"/>
        <v>98.307441570135069</v>
      </c>
      <c r="AL16" s="8">
        <f t="shared" si="117"/>
        <v>101.0669800973363</v>
      </c>
      <c r="AM16" s="8">
        <f t="shared" si="117"/>
        <v>103.81887023223805</v>
      </c>
      <c r="AN16" s="8">
        <f t="shared" si="117"/>
        <v>106.5608852879722</v>
      </c>
      <c r="AO16" s="8">
        <f t="shared" si="117"/>
        <v>109.29088807671002</v>
      </c>
      <c r="AP16" s="8">
        <f t="shared" si="117"/>
        <v>112.0068330087922</v>
      </c>
      <c r="AQ16" s="8">
        <f t="shared" si="117"/>
        <v>114.70676768722238</v>
      </c>
      <c r="AR16" s="8">
        <f t="shared" si="117"/>
        <v>117.38883402604927</v>
      </c>
      <c r="AS16" s="8">
        <f t="shared" si="117"/>
        <v>120.05126892195088</v>
      </c>
      <c r="AT16" s="8">
        <f t="shared" si="117"/>
        <v>122.6924045087991</v>
      </c>
      <c r="AU16" s="8">
        <f t="shared" si="117"/>
        <v>125.31066802515556</v>
      </c>
      <c r="AV16" s="8">
        <f t="shared" si="117"/>
        <v>127.9045813245618</v>
      </c>
      <c r="AW16" s="8">
        <f t="shared" si="117"/>
        <v>130.47276005816795</v>
      </c>
      <c r="AX16" s="8">
        <f t="shared" si="117"/>
        <v>133.01391255872332</v>
      </c>
      <c r="AY16" s="8">
        <f t="shared" si="117"/>
        <v>135.52683845425787</v>
      </c>
      <c r="AZ16" s="8">
        <f t="shared" si="117"/>
        <v>138.01042703894097</v>
      </c>
      <c r="BA16" s="8">
        <f t="shared" si="117"/>
        <v>140.46365542763783</v>
      </c>
      <c r="BB16" s="8">
        <f t="shared" si="117"/>
        <v>142.88558651961719</v>
      </c>
      <c r="BC16" s="8">
        <f t="shared" si="117"/>
        <v>145.27536679571764</v>
      </c>
      <c r="BD16" s="8">
        <f t="shared" si="117"/>
        <v>147.63222397207309</v>
      </c>
      <c r="BE16" s="8">
        <f t="shared" si="117"/>
        <v>149.9554645322473</v>
      </c>
      <c r="BF16" s="8">
        <f t="shared" si="117"/>
        <v>152.24447115835065</v>
      </c>
      <c r="BG16" s="8">
        <f t="shared" si="117"/>
        <v>154.49870008042038</v>
      </c>
      <c r="BH16" s="8">
        <f t="shared" si="117"/>
        <v>156.71767836205387</v>
      </c>
      <c r="BI16" s="8">
        <f t="shared" si="117"/>
        <v>158.90100113900175</v>
      </c>
      <c r="BJ16" s="8">
        <f t="shared" si="117"/>
        <v>161.04832882616384</v>
      </c>
      <c r="BK16" s="8">
        <f t="shared" si="117"/>
        <v>163.15938430719495</v>
      </c>
      <c r="BL16" s="8">
        <f t="shared" si="117"/>
        <v>165.2339501197238</v>
      </c>
      <c r="BM16" s="8">
        <f t="shared" si="117"/>
        <v>167.27186564802597</v>
      </c>
      <c r="BN16" s="8">
        <f t="shared" si="117"/>
        <v>169.27302433387129</v>
      </c>
      <c r="BO16" s="8">
        <f t="shared" si="117"/>
        <v>171.23737091519467</v>
      </c>
      <c r="BP16" s="8">
        <f t="shared" si="117"/>
        <v>173.1648987012166</v>
      </c>
      <c r="BQ16" s="8">
        <f t="shared" si="117"/>
        <v>175.05564689167034</v>
      </c>
      <c r="BR16" s="8">
        <f t="shared" si="117"/>
        <v>176.90969794687535</v>
      </c>
      <c r="BS16" s="8">
        <f t="shared" si="117"/>
        <v>178.72717501453405</v>
      </c>
      <c r="BT16" s="8">
        <f t="shared" si="117"/>
        <v>180.5082394183197</v>
      </c>
      <c r="BU16" s="8">
        <f t="shared" ref="BU16:DS16" si="118">BT16+BT16*BU2</f>
        <v>182.25308821256763</v>
      </c>
      <c r="BV16" s="8">
        <f t="shared" si="118"/>
        <v>183.96195180667945</v>
      </c>
      <c r="BW16" s="8">
        <f t="shared" si="118"/>
        <v>185.63509166219845</v>
      </c>
      <c r="BX16" s="8">
        <f t="shared" si="118"/>
        <v>187.27279806491296</v>
      </c>
      <c r="BY16" s="8">
        <f t="shared" si="118"/>
        <v>188.87538797379275</v>
      </c>
      <c r="BZ16" s="8">
        <f t="shared" si="118"/>
        <v>190.44320294805669</v>
      </c>
      <c r="CA16" s="8">
        <f t="shared" si="118"/>
        <v>191.97660715320953</v>
      </c>
      <c r="CB16" s="8">
        <f t="shared" si="118"/>
        <v>193.47598544646684</v>
      </c>
      <c r="CC16" s="8">
        <f t="shared" si="118"/>
        <v>194.94174154160964</v>
      </c>
      <c r="CD16" s="8">
        <f t="shared" si="118"/>
        <v>196.37429625297037</v>
      </c>
      <c r="CE16" s="8">
        <f t="shared" si="118"/>
        <v>197.77408581794907</v>
      </c>
      <c r="CF16" s="8">
        <f t="shared" si="118"/>
        <v>199.14156029718896</v>
      </c>
      <c r="CG16" s="8">
        <f t="shared" si="118"/>
        <v>200.47718205130337</v>
      </c>
      <c r="CH16" s="8">
        <f t="shared" si="118"/>
        <v>201.78142429283815</v>
      </c>
      <c r="CI16" s="8">
        <f t="shared" si="118"/>
        <v>203.05476971197345</v>
      </c>
      <c r="CJ16" s="8">
        <f t="shared" si="118"/>
        <v>204.29770917431438</v>
      </c>
      <c r="CK16" s="8">
        <f t="shared" si="118"/>
        <v>205.51074048898889</v>
      </c>
      <c r="CL16" s="8">
        <f t="shared" si="118"/>
        <v>206.69436724516223</v>
      </c>
      <c r="CM16" s="8">
        <f t="shared" si="118"/>
        <v>207.84909771498775</v>
      </c>
      <c r="CN16" s="8">
        <f t="shared" si="118"/>
        <v>208.97544382094324</v>
      </c>
      <c r="CO16" s="8">
        <f t="shared" si="118"/>
        <v>210.07392016544716</v>
      </c>
      <c r="CP16" s="8">
        <f t="shared" si="118"/>
        <v>211.14504312061013</v>
      </c>
      <c r="CQ16" s="8">
        <f t="shared" si="118"/>
        <v>212.18932997595095</v>
      </c>
      <c r="CR16" s="8">
        <f t="shared" si="118"/>
        <v>213.20729814189349</v>
      </c>
      <c r="CS16" s="8">
        <f t="shared" si="118"/>
        <v>214.19946440685729</v>
      </c>
      <c r="CT16" s="8">
        <f t="shared" si="118"/>
        <v>215.16634424576353</v>
      </c>
      <c r="CU16" s="8">
        <f t="shared" si="118"/>
        <v>216.10845117779212</v>
      </c>
      <c r="CV16" s="8">
        <f t="shared" si="118"/>
        <v>217.026296171251</v>
      </c>
      <c r="CW16" s="8">
        <f t="shared" si="118"/>
        <v>217.92038709344754</v>
      </c>
      <c r="CX16" s="8">
        <f t="shared" si="118"/>
        <v>218.79122820348897</v>
      </c>
      <c r="CY16" s="8">
        <f t="shared" si="118"/>
        <v>219.63931968597942</v>
      </c>
      <c r="CZ16" s="8">
        <f t="shared" si="118"/>
        <v>220.46515722362628</v>
      </c>
      <c r="DA16" s="8">
        <f t="shared" si="118"/>
        <v>221.26923160681793</v>
      </c>
      <c r="DB16" s="8">
        <f t="shared" si="118"/>
        <v>222.05202837828588</v>
      </c>
      <c r="DC16" s="8">
        <f t="shared" si="118"/>
        <v>222.81402751101965</v>
      </c>
      <c r="DD16" s="8">
        <f t="shared" si="118"/>
        <v>223.55570311765729</v>
      </c>
      <c r="DE16" s="8">
        <f t="shared" si="118"/>
        <v>224.27752318963337</v>
      </c>
      <c r="DF16" s="8">
        <f t="shared" si="118"/>
        <v>224.97994936442333</v>
      </c>
      <c r="DG16" s="8">
        <f t="shared" si="118"/>
        <v>225.66343671928317</v>
      </c>
      <c r="DH16" s="8">
        <f t="shared" si="118"/>
        <v>226.32843358994182</v>
      </c>
      <c r="DI16" s="8">
        <f t="shared" si="118"/>
        <v>226.97538141276368</v>
      </c>
      <c r="DJ16" s="8">
        <f t="shared" si="118"/>
        <v>227.6047145889568</v>
      </c>
      <c r="DK16" s="8">
        <f t="shared" si="118"/>
        <v>228.21686036946178</v>
      </c>
      <c r="DL16" s="8">
        <f t="shared" si="118"/>
        <v>228.81223875921319</v>
      </c>
      <c r="DM16" s="8">
        <f t="shared" si="118"/>
        <v>229.39126243952285</v>
      </c>
      <c r="DN16" s="8">
        <f t="shared" si="118"/>
        <v>229.95433670738984</v>
      </c>
      <c r="DO16" s="8">
        <f t="shared" si="118"/>
        <v>230.50185943059702</v>
      </c>
      <c r="DP16" s="8">
        <f t="shared" si="118"/>
        <v>231.03422101750695</v>
      </c>
      <c r="DQ16" s="8">
        <f t="shared" si="118"/>
        <v>231.5518044005224</v>
      </c>
      <c r="DR16" s="8">
        <f t="shared" si="118"/>
        <v>232.05498503222717</v>
      </c>
      <c r="DS16" s="8">
        <f t="shared" si="118"/>
        <v>232.54413089327207</v>
      </c>
    </row>
    <row r="17" spans="1:123" s="5" customFormat="1">
      <c r="A17" s="5" t="s">
        <v>17</v>
      </c>
      <c r="B17" s="5">
        <v>88080</v>
      </c>
      <c r="C17" s="5">
        <v>95097</v>
      </c>
      <c r="D17" s="5">
        <v>95967</v>
      </c>
      <c r="E17" s="5">
        <v>97934</v>
      </c>
      <c r="F17" s="5">
        <v>108975</v>
      </c>
      <c r="G17" s="5">
        <v>125167</v>
      </c>
      <c r="H17" s="5" t="s">
        <v>17</v>
      </c>
      <c r="I17" s="5">
        <v>125167</v>
      </c>
      <c r="J17" s="5">
        <v>125167</v>
      </c>
      <c r="K17" s="5">
        <v>125167</v>
      </c>
      <c r="L17" s="5">
        <v>125167</v>
      </c>
      <c r="M17" s="5">
        <v>125167</v>
      </c>
      <c r="N17" s="5">
        <v>125167</v>
      </c>
      <c r="O17" s="5">
        <v>125167</v>
      </c>
      <c r="P17" s="5">
        <v>125167</v>
      </c>
      <c r="Q17" s="5">
        <v>125167</v>
      </c>
      <c r="R17" s="5">
        <v>125167</v>
      </c>
      <c r="S17" s="5">
        <v>125167</v>
      </c>
      <c r="T17" s="5">
        <v>125167</v>
      </c>
      <c r="U17" s="5">
        <v>125167</v>
      </c>
      <c r="V17" s="5">
        <v>125167</v>
      </c>
      <c r="W17" s="5">
        <v>125167</v>
      </c>
      <c r="X17" s="5">
        <v>125167</v>
      </c>
      <c r="Y17" s="5">
        <v>125167</v>
      </c>
      <c r="Z17" s="5">
        <v>125167</v>
      </c>
      <c r="AA17" s="5">
        <v>125167</v>
      </c>
      <c r="AB17" s="5">
        <v>125167</v>
      </c>
      <c r="AC17" s="5">
        <v>125167</v>
      </c>
      <c r="AD17" s="5">
        <v>125167</v>
      </c>
      <c r="AE17" s="5">
        <v>125167</v>
      </c>
      <c r="AF17" s="5">
        <v>125167</v>
      </c>
      <c r="AG17" s="5">
        <v>125167</v>
      </c>
      <c r="AH17" s="5">
        <v>125167</v>
      </c>
      <c r="AI17" s="5">
        <v>125167</v>
      </c>
      <c r="AJ17" s="5">
        <v>125167</v>
      </c>
      <c r="AK17" s="5">
        <v>125167</v>
      </c>
      <c r="AL17" s="5">
        <v>125167</v>
      </c>
      <c r="AM17" s="5">
        <v>125167</v>
      </c>
      <c r="AN17" s="5">
        <v>125167</v>
      </c>
      <c r="AO17" s="5">
        <v>125167</v>
      </c>
      <c r="AP17" s="5">
        <v>125167</v>
      </c>
      <c r="AQ17" s="5">
        <v>125167</v>
      </c>
      <c r="AR17" s="5">
        <v>125167</v>
      </c>
      <c r="AS17" s="5">
        <v>125167</v>
      </c>
      <c r="AT17" s="5">
        <v>125167</v>
      </c>
      <c r="AU17" s="5">
        <v>125167</v>
      </c>
      <c r="AV17" s="5">
        <v>125167</v>
      </c>
      <c r="AW17" s="5">
        <v>125167</v>
      </c>
      <c r="AX17" s="5">
        <v>125167</v>
      </c>
      <c r="AY17" s="5">
        <v>125167</v>
      </c>
      <c r="AZ17" s="5">
        <v>125167</v>
      </c>
      <c r="BA17" s="5">
        <v>125167</v>
      </c>
      <c r="BB17" s="5">
        <v>125167</v>
      </c>
      <c r="BC17" s="5">
        <v>125167</v>
      </c>
      <c r="BD17" s="5">
        <v>125167</v>
      </c>
      <c r="BE17" s="5">
        <v>125167</v>
      </c>
      <c r="BF17" s="5">
        <v>125167</v>
      </c>
      <c r="BG17" s="5">
        <v>125167</v>
      </c>
      <c r="BH17" s="5">
        <v>125167</v>
      </c>
      <c r="BI17" s="5">
        <v>125167</v>
      </c>
      <c r="BJ17" s="5">
        <v>125167</v>
      </c>
      <c r="BK17" s="5">
        <v>125167</v>
      </c>
      <c r="BL17" s="5">
        <v>125167</v>
      </c>
      <c r="BM17" s="5">
        <v>125167</v>
      </c>
      <c r="BN17" s="5">
        <v>125167</v>
      </c>
      <c r="BO17" s="5">
        <v>125167</v>
      </c>
      <c r="BP17" s="5">
        <v>125167</v>
      </c>
      <c r="BQ17" s="5">
        <v>125167</v>
      </c>
      <c r="BR17" s="5">
        <v>125167</v>
      </c>
      <c r="BS17" s="5">
        <v>125167</v>
      </c>
      <c r="BT17" s="5">
        <v>125167</v>
      </c>
      <c r="BU17" s="5">
        <v>125167</v>
      </c>
      <c r="BV17" s="5">
        <v>125167</v>
      </c>
      <c r="BW17" s="5">
        <v>125167</v>
      </c>
      <c r="BX17" s="5">
        <v>125167</v>
      </c>
      <c r="BY17" s="5">
        <v>125167</v>
      </c>
      <c r="BZ17" s="5">
        <v>125167</v>
      </c>
      <c r="CA17" s="5">
        <v>125167</v>
      </c>
      <c r="CB17" s="5">
        <v>125167</v>
      </c>
      <c r="CC17" s="5">
        <v>125167</v>
      </c>
      <c r="CD17" s="5">
        <v>125167</v>
      </c>
      <c r="CE17" s="5">
        <v>125167</v>
      </c>
      <c r="CF17" s="5">
        <v>125167</v>
      </c>
      <c r="CG17" s="5">
        <v>125167</v>
      </c>
      <c r="CH17" s="5">
        <v>125167</v>
      </c>
      <c r="CI17" s="5">
        <v>125167</v>
      </c>
      <c r="CJ17" s="5">
        <v>125167</v>
      </c>
      <c r="CK17" s="5">
        <v>125167</v>
      </c>
      <c r="CL17" s="5">
        <v>125167</v>
      </c>
      <c r="CM17" s="5">
        <v>125167</v>
      </c>
      <c r="CN17" s="5">
        <v>125167</v>
      </c>
      <c r="CO17" s="5">
        <v>125167</v>
      </c>
      <c r="CP17" s="5">
        <v>125167</v>
      </c>
      <c r="CQ17" s="5">
        <v>125167</v>
      </c>
      <c r="CR17" s="5">
        <v>125167</v>
      </c>
      <c r="CS17" s="5">
        <v>125167</v>
      </c>
      <c r="CT17" s="5">
        <v>125167</v>
      </c>
      <c r="CU17" s="5">
        <v>125167</v>
      </c>
      <c r="CV17" s="5">
        <v>125167</v>
      </c>
      <c r="CW17" s="5">
        <v>125167</v>
      </c>
      <c r="CX17" s="5">
        <v>125167</v>
      </c>
      <c r="CY17" s="5">
        <v>125167</v>
      </c>
      <c r="CZ17" s="5">
        <v>125167</v>
      </c>
      <c r="DA17" s="5">
        <v>125167</v>
      </c>
      <c r="DB17" s="5">
        <v>125167</v>
      </c>
      <c r="DC17" s="5">
        <v>125167</v>
      </c>
      <c r="DD17" s="5">
        <v>125167</v>
      </c>
      <c r="DE17" s="5">
        <v>125167</v>
      </c>
      <c r="DF17" s="5">
        <v>125167</v>
      </c>
      <c r="DG17" s="5">
        <v>125167</v>
      </c>
      <c r="DH17" s="5">
        <v>125167</v>
      </c>
      <c r="DI17" s="5">
        <v>125167</v>
      </c>
      <c r="DJ17" s="5">
        <v>125167</v>
      </c>
      <c r="DK17" s="5">
        <v>125167</v>
      </c>
      <c r="DL17" s="5">
        <v>125167</v>
      </c>
      <c r="DM17" s="5">
        <v>125167</v>
      </c>
      <c r="DN17" s="5">
        <v>125167</v>
      </c>
      <c r="DO17" s="5">
        <v>125167</v>
      </c>
      <c r="DP17" s="5">
        <v>125167</v>
      </c>
      <c r="DQ17" s="5">
        <v>125167</v>
      </c>
      <c r="DR17" s="5">
        <v>125167</v>
      </c>
      <c r="DS17" s="5">
        <v>125167</v>
      </c>
    </row>
    <row r="18" spans="1:123" s="4" customFormat="1">
      <c r="A18" s="4" t="s">
        <v>18</v>
      </c>
      <c r="B18" s="4">
        <f>B16*B17</f>
        <v>803289.59999999998</v>
      </c>
      <c r="C18" s="4">
        <f t="shared" ref="C18:G18" si="119">C16*C17</f>
        <v>799765.77</v>
      </c>
      <c r="D18" s="4">
        <f t="shared" si="119"/>
        <v>998056.8</v>
      </c>
      <c r="E18" s="4">
        <f t="shared" si="119"/>
        <v>1136034.3999999999</v>
      </c>
      <c r="F18" s="4">
        <f>F16*F17</f>
        <v>2037832.5</v>
      </c>
      <c r="G18" s="4">
        <f t="shared" si="119"/>
        <v>3145446.71</v>
      </c>
      <c r="H18" s="4" t="s">
        <v>19</v>
      </c>
      <c r="I18" s="4">
        <f>SUM($G9:H9)</f>
        <v>20948.400000000023</v>
      </c>
      <c r="J18" s="4">
        <f>SUM($G9:I9)</f>
        <v>32512.048359999899</v>
      </c>
      <c r="K18" s="4">
        <f>SUM($G9:J9)</f>
        <v>44837.313291934552</v>
      </c>
      <c r="L18" s="4">
        <f>SUM($G9:K9)</f>
        <v>57950.003780354862</v>
      </c>
      <c r="M18" s="4">
        <f>SUM($G9:L9)</f>
        <v>71875.294211415923</v>
      </c>
      <c r="N18" s="4">
        <f>SUM($G9:M9)</f>
        <v>86637.653092240565</v>
      </c>
      <c r="O18" s="4">
        <f>SUM($G9:N9)</f>
        <v>102260.77619027614</v>
      </c>
      <c r="P18" s="4">
        <f>SUM($G9:O9)</f>
        <v>118767.52436946984</v>
      </c>
      <c r="Q18" s="4">
        <f>SUM($G9:P9)</f>
        <v>136179.86634765833</v>
      </c>
      <c r="R18" s="4">
        <f>SUM($G9:Q9)</f>
        <v>154518.82654814806</v>
      </c>
      <c r="S18" s="4">
        <f>SUM($G9:R9)</f>
        <v>173804.43816861825</v>
      </c>
      <c r="T18" s="4">
        <f>SUM($G9:S9)</f>
        <v>194055.70154269563</v>
      </c>
      <c r="U18" s="4">
        <f>SUM($G9:T9)</f>
        <v>215290.54782425577</v>
      </c>
      <c r="V18" s="4">
        <f>SUM($G9:U9)</f>
        <v>237525.80798202532</v>
      </c>
      <c r="W18" s="4">
        <f>SUM($G9:V9)</f>
        <v>260777.18705267843</v>
      </c>
      <c r="X18" s="4">
        <f>SUM($G9:W9)</f>
        <v>285059.24356452085</v>
      </c>
      <c r="Y18" s="4">
        <f>SUM($G9:X9)</f>
        <v>310385.37401118211</v>
      </c>
      <c r="Z18" s="4">
        <f>SUM($G9:Y9)</f>
        <v>336767.80222556356</v>
      </c>
      <c r="AA18" s="4">
        <f>SUM($G9:Z9)</f>
        <v>364217.57347862667</v>
      </c>
      <c r="AB18" s="4">
        <f>SUM($G9:AA9)</f>
        <v>392744.55310544616</v>
      </c>
      <c r="AC18" s="4">
        <f>SUM($G9:AB9)</f>
        <v>422357.42944219511</v>
      </c>
      <c r="AD18" s="4">
        <f>SUM($G9:AC9)</f>
        <v>453063.7208423015</v>
      </c>
      <c r="AE18" s="4">
        <f>SUM($G9:AD9)</f>
        <v>484869.78652774484</v>
      </c>
      <c r="AF18" s="4">
        <f>SUM($G9:AE9)</f>
        <v>517780.8410222152</v>
      </c>
      <c r="AG18" s="4">
        <f>SUM($G9:AF9)</f>
        <v>551800.97190642951</v>
      </c>
      <c r="AH18" s="4">
        <f>SUM($G9:AG9)</f>
        <v>586933.16063210962</v>
      </c>
      <c r="AI18" s="4">
        <f>SUM($G9:AH9)</f>
        <v>623179.30612975021</v>
      </c>
      <c r="AJ18" s="4">
        <f>SUM($G9:AI9)</f>
        <v>660540.25094613887</v>
      </c>
      <c r="AK18" s="4">
        <f>SUM($G9:AJ9)</f>
        <v>699015.8096504194</v>
      </c>
      <c r="AL18" s="4">
        <f>SUM($G9:AK9)</f>
        <v>738604.79925208131</v>
      </c>
      <c r="AM18" s="4">
        <f>SUM($G9:AL9)</f>
        <v>779305.07138041512</v>
      </c>
      <c r="AN18" s="4">
        <f>SUM($G9:AM9)</f>
        <v>821113.54598249367</v>
      </c>
      <c r="AO18" s="4">
        <f>SUM($G9:AN9)</f>
        <v>864026.24630538526</v>
      </c>
      <c r="AP18" s="4">
        <f>SUM($G9:AO9)</f>
        <v>908038.33493794745</v>
      </c>
      <c r="AQ18" s="4">
        <f>SUM($G9:AP9)</f>
        <v>953144.15069795365</v>
      </c>
      <c r="AR18" s="4">
        <f>SUM($G9:AQ9)</f>
        <v>999337.24616133107</v>
      </c>
      <c r="AS18" s="4">
        <f>SUM($G9:AR9)</f>
        <v>1046610.4256417766</v>
      </c>
      <c r="AT18" s="4">
        <f>SUM($G9:AS9)</f>
        <v>1094955.7834408265</v>
      </c>
      <c r="AU18" s="4">
        <f>SUM($G9:AT9)</f>
        <v>1144364.7422004379</v>
      </c>
      <c r="AV18" s="4">
        <f>SUM($G9:AU9)</f>
        <v>1194828.0912022111</v>
      </c>
      <c r="AW18" s="4">
        <f>SUM($G9:AV9)</f>
        <v>1246336.024469404</v>
      </c>
      <c r="AX18" s="4">
        <f>SUM($G9:AW9)</f>
        <v>1298878.1785397837</v>
      </c>
      <c r="AY18" s="4">
        <f>SUM($G9:AX9)</f>
        <v>1352443.6697890582</v>
      </c>
      <c r="AZ18" s="4">
        <f>SUM($G9:AY9)</f>
        <v>1407021.1311960253</v>
      </c>
      <c r="BA18" s="4">
        <f>SUM($G9:AZ9)</f>
        <v>1462598.748451659</v>
      </c>
      <c r="BB18" s="4">
        <f>SUM($G9:BA9)</f>
        <v>1519164.2953250245</v>
      </c>
      <c r="BC18" s="4">
        <f>SUM($G9:BB9)</f>
        <v>1576705.1682091672</v>
      </c>
      <c r="BD18" s="4">
        <f>SUM($G9:BC9)</f>
        <v>1635208.4197799051</v>
      </c>
      <c r="BE18" s="4">
        <f>SUM($G9:BD9)</f>
        <v>1694660.7917097639</v>
      </c>
      <c r="BF18" s="4">
        <f>SUM($G9:BE9)</f>
        <v>1755048.7463880894</v>
      </c>
      <c r="BG18" s="4">
        <f>SUM($G9:BF9)</f>
        <v>1816358.4976066519</v>
      </c>
      <c r="BH18" s="4">
        <f>SUM($G9:BG9)</f>
        <v>1878576.0401778342</v>
      </c>
      <c r="BI18" s="4">
        <f>SUM($G9:BH9)</f>
        <v>1941687.1784597263</v>
      </c>
      <c r="BJ18" s="4">
        <f>SUM($G9:BI9)</f>
        <v>2005677.5537691829</v>
      </c>
      <c r="BK18" s="4">
        <f>SUM($G9:BJ9)</f>
        <v>2070532.670670127</v>
      </c>
      <c r="BL18" s="4">
        <f>SUM($G9:BK9)</f>
        <v>2136237.9221300855</v>
      </c>
      <c r="BM18" s="4">
        <f>SUM($G9:BL9)</f>
        <v>2202778.6135431998</v>
      </c>
      <c r="BN18" s="4">
        <f>SUM($G9:BM9)</f>
        <v>2270139.9856227059</v>
      </c>
      <c r="BO18" s="4">
        <f>SUM($G9:BN9)</f>
        <v>2338307.2361702085</v>
      </c>
      <c r="BP18" s="4">
        <f>SUM($G9:BO9)</f>
        <v>2407265.5407329518</v>
      </c>
      <c r="BQ18" s="4">
        <f>SUM($G9:BP9)</f>
        <v>2477000.0721637625</v>
      </c>
      <c r="BR18" s="4">
        <f>SUM($G9:BQ9)</f>
        <v>2547496.019101433</v>
      </c>
      <c r="BS18" s="4">
        <f>SUM($G9:BR9)</f>
        <v>2618738.6033920152</v>
      </c>
      <c r="BT18" s="4">
        <f>SUM($G9:BS9)</f>
        <v>2690713.0964738713</v>
      </c>
      <c r="BU18" s="4">
        <f>SUM($G9:BT9)</f>
        <v>2763404.834751362</v>
      </c>
      <c r="BV18" s="4">
        <f>SUM($G9:BU9)</f>
        <v>2836799.2339837989</v>
      </c>
      <c r="BW18" s="4">
        <f>SUM($G9:BV9)</f>
        <v>2910881.8027177243</v>
      </c>
      <c r="BX18" s="4">
        <f>SUM($G9:BW9)</f>
        <v>2985638.1547917952</v>
      </c>
      <c r="BY18" s="4">
        <f>SUM($G9:BX9)</f>
        <v>3061054.0209444761</v>
      </c>
      <c r="BZ18" s="4">
        <f>SUM($G9:BY9)</f>
        <v>3137115.2595554879</v>
      </c>
      <c r="CA18" s="4">
        <f>SUM($G9:BZ9)</f>
        <v>3213807.8665524749</v>
      </c>
      <c r="CB18" s="4">
        <f>SUM($G9:CA9)</f>
        <v>3291117.9845146881</v>
      </c>
      <c r="CC18" s="4">
        <f>SUM($G9:CB9)</f>
        <v>3369031.9110056618</v>
      </c>
      <c r="CD18" s="4">
        <f>SUM($G9:CC9)</f>
        <v>3447536.1061668638</v>
      </c>
      <c r="CE18" s="4">
        <f>SUM($G9:CD9)</f>
        <v>3526617.199604189</v>
      </c>
      <c r="CF18" s="4">
        <f>SUM($G9:CE9)</f>
        <v>3606261.9965989189</v>
      </c>
      <c r="CG18" s="4">
        <f>SUM($G9:CF9)</f>
        <v>3686457.4836744256</v>
      </c>
      <c r="CH18" s="4">
        <f>SUM($G9:CG9)</f>
        <v>3767190.8335494399</v>
      </c>
      <c r="CI18" s="4">
        <f>SUM($G9:CH9)</f>
        <v>3848449.409508192</v>
      </c>
      <c r="CJ18" s="4">
        <f>SUM($G9:CI9)</f>
        <v>3930220.7692171093</v>
      </c>
      <c r="CK18" s="4">
        <f>SUM($G9:CJ9)</f>
        <v>4012492.6680171089</v>
      </c>
      <c r="CL18" s="4">
        <f>SUM($G9:CK9)</f>
        <v>4095253.0617197948</v>
      </c>
      <c r="CM18" s="4">
        <f>SUM($G9:CL9)</f>
        <v>4178490.108935114</v>
      </c>
      <c r="CN18" s="4">
        <f>SUM($G9:CM9)</f>
        <v>4262192.1729572229</v>
      </c>
      <c r="CO18" s="4">
        <f>SUM($G9:CN9)</f>
        <v>4346347.8232344966</v>
      </c>
      <c r="CP18" s="4">
        <f>SUM($G9:CO9)</f>
        <v>4430945.8364487533</v>
      </c>
      <c r="CQ18" s="4">
        <f>SUM($G9:CP9)</f>
        <v>4515975.1972279223</v>
      </c>
      <c r="CR18" s="4">
        <f>SUM($G9:CQ9)</f>
        <v>4601425.0985154901</v>
      </c>
      <c r="CS18" s="4">
        <f>SUM($G9:CR9)</f>
        <v>4687284.9416191876</v>
      </c>
      <c r="CT18" s="4">
        <f>SUM($G9:CS9)</f>
        <v>4773544.3359605065</v>
      </c>
      <c r="CU18" s="4">
        <f>SUM($G9:CT9)</f>
        <v>4860193.0985457459</v>
      </c>
      <c r="CV18" s="4">
        <f>SUM($G9:CU9)</f>
        <v>4947221.2531784251</v>
      </c>
      <c r="CW18" s="4">
        <f>SUM($G9:CV9)</f>
        <v>5034619.0294320267</v>
      </c>
      <c r="CX18" s="4">
        <f>SUM($G9:CW9)</f>
        <v>5122376.8614012133</v>
      </c>
      <c r="CY18" s="4">
        <f>SUM($G9:CX9)</f>
        <v>5210485.3862487776</v>
      </c>
      <c r="CZ18" s="4">
        <f>SUM($G9:CY9)</f>
        <v>5298935.4425648181</v>
      </c>
      <c r="DA18" s="4">
        <f>SUM($G9:CZ9)</f>
        <v>5387718.0685537988</v>
      </c>
      <c r="DB18" s="4">
        <f>SUM($G9:DA9)</f>
        <v>5476824.5000643833</v>
      </c>
      <c r="DC18" s="4">
        <f>SUM($G9:DB9)</f>
        <v>5566246.1684761718</v>
      </c>
      <c r="DD18" s="4">
        <f>SUM($G9:DC9)</f>
        <v>5655974.6984567335</v>
      </c>
      <c r="DE18" s="4">
        <f>SUM($G9:DD9)</f>
        <v>5746001.9056016076</v>
      </c>
      <c r="DF18" s="4">
        <f>SUM($G9:DE9)</f>
        <v>5836319.7939692605</v>
      </c>
      <c r="DG18" s="4">
        <f>SUM($G9:DF9)</f>
        <v>5926920.5535223037</v>
      </c>
      <c r="DH18" s="4">
        <f>SUM($G9:DG9)</f>
        <v>6017796.5574856596</v>
      </c>
      <c r="DI18" s="4">
        <f>SUM($G9:DH9)</f>
        <v>6108940.3596317088</v>
      </c>
      <c r="DJ18" s="4">
        <f>SUM($G9:DI9)</f>
        <v>6200344.6915018708</v>
      </c>
      <c r="DK18" s="4">
        <f>SUM($G9:DJ9)</f>
        <v>6292002.4595735082</v>
      </c>
      <c r="DL18" s="4">
        <f>SUM($G9:DK9)</f>
        <v>6383906.74238047</v>
      </c>
      <c r="DM18" s="4">
        <f>SUM($G9:DL9)</f>
        <v>6476050.787595083</v>
      </c>
      <c r="DN18" s="4">
        <f>SUM($G9:DM9)</f>
        <v>6568428.0090788864</v>
      </c>
      <c r="DO18" s="4">
        <f>SUM($G9:DN9)</f>
        <v>6661031.9839089215</v>
      </c>
      <c r="DP18" s="4">
        <f>SUM($G9:DO9)</f>
        <v>6753856.4493859466</v>
      </c>
      <c r="DQ18" s="4">
        <f>SUM($G9:DP9)</f>
        <v>6846895.3000304829</v>
      </c>
      <c r="DR18" s="4">
        <f>SUM($G9:DQ9)</f>
        <v>6940142.5845721988</v>
      </c>
      <c r="DS18" s="4">
        <f>SUM($G9:DR9)</f>
        <v>7033592.5029377444</v>
      </c>
    </row>
    <row r="19" spans="1:123" s="5" customFormat="1">
      <c r="A19" s="5" t="s">
        <v>20</v>
      </c>
      <c r="B19" s="5">
        <v>2909681</v>
      </c>
      <c r="C19" s="5">
        <v>3071174</v>
      </c>
      <c r="D19" s="5">
        <v>3499625</v>
      </c>
      <c r="E19" s="5">
        <v>3782051</v>
      </c>
      <c r="F19" s="5">
        <v>4014271</v>
      </c>
      <c r="G19" s="5">
        <v>3623557</v>
      </c>
      <c r="H19" s="5" t="s">
        <v>20</v>
      </c>
      <c r="I19" s="5">
        <f>G19*(H2+1)</f>
        <v>3877205.99</v>
      </c>
      <c r="J19" s="5">
        <f>I19*(I2+1)</f>
        <v>4140468.2767210007</v>
      </c>
      <c r="K19" s="5">
        <f t="shared" ref="K19:BV19" si="120">J19*(J2+1)</f>
        <v>4413171.9388306756</v>
      </c>
      <c r="L19" s="5">
        <f t="shared" si="120"/>
        <v>4695116.7399356645</v>
      </c>
      <c r="M19" s="5">
        <f t="shared" si="120"/>
        <v>4986075.4563739626</v>
      </c>
      <c r="N19" s="5">
        <f t="shared" si="120"/>
        <v>5285795.3418106809</v>
      </c>
      <c r="O19" s="5">
        <f t="shared" si="120"/>
        <v>5593999.7098565502</v>
      </c>
      <c r="P19" s="5">
        <f t="shared" si="120"/>
        <v>5910389.6158057805</v>
      </c>
      <c r="Q19" s="5">
        <f t="shared" si="120"/>
        <v>6234645.6187211918</v>
      </c>
      <c r="R19" s="5">
        <f t="shared" si="120"/>
        <v>6566429.6054551434</v>
      </c>
      <c r="S19" s="5">
        <f t="shared" si="120"/>
        <v>6905386.6587585276</v>
      </c>
      <c r="T19" s="5">
        <f t="shared" si="120"/>
        <v>7251146.9523698259</v>
      </c>
      <c r="U19" s="5">
        <f t="shared" si="120"/>
        <v>7603327.6568648266</v>
      </c>
      <c r="V19" s="5">
        <f t="shared" si="120"/>
        <v>7961534.8410580885</v>
      </c>
      <c r="W19" s="5">
        <f t="shared" si="120"/>
        <v>8325365.3548537381</v>
      </c>
      <c r="X19" s="5">
        <f t="shared" si="120"/>
        <v>8694408.6806208938</v>
      </c>
      <c r="Y19" s="5">
        <f t="shared" si="120"/>
        <v>9068248.7413947284</v>
      </c>
      <c r="Z19" s="5">
        <f t="shared" si="120"/>
        <v>9446465.6554566268</v>
      </c>
      <c r="AA19" s="5">
        <f t="shared" si="120"/>
        <v>9828637.42810647</v>
      </c>
      <c r="AB19" s="5">
        <f t="shared" si="120"/>
        <v>10214341.572689734</v>
      </c>
      <c r="AC19" s="5">
        <f t="shared" si="120"/>
        <v>10603156.654166248</v>
      </c>
      <c r="AD19" s="5">
        <f t="shared" si="120"/>
        <v>10994663.749693392</v>
      </c>
      <c r="AE19" s="5">
        <f t="shared" si="120"/>
        <v>11388447.821833009</v>
      </c>
      <c r="AF19" s="5">
        <f t="shared" si="120"/>
        <v>11784099.001069238</v>
      </c>
      <c r="AG19" s="5">
        <f t="shared" si="120"/>
        <v>12181213.77533716</v>
      </c>
      <c r="AH19" s="5">
        <f t="shared" si="120"/>
        <v>12579396.085203657</v>
      </c>
      <c r="AI19" s="5">
        <f t="shared" si="120"/>
        <v>12978258.324209027</v>
      </c>
      <c r="AJ19" s="5">
        <f t="shared" si="120"/>
        <v>13377422.244668035</v>
      </c>
      <c r="AK19" s="5">
        <f t="shared" si="120"/>
        <v>13776519.769941585</v>
      </c>
      <c r="AL19" s="5">
        <f t="shared" si="120"/>
        <v>14175193.71482507</v>
      </c>
      <c r="AM19" s="5">
        <f t="shared" si="120"/>
        <v>14573098.416258007</v>
      </c>
      <c r="AN19" s="5">
        <f t="shared" si="120"/>
        <v>14969900.277044088</v>
      </c>
      <c r="AO19" s="5">
        <f t="shared" si="120"/>
        <v>15365278.225683596</v>
      </c>
      <c r="AP19" s="5">
        <f t="shared" si="120"/>
        <v>15758924.095765188</v>
      </c>
      <c r="AQ19" s="5">
        <f t="shared" si="120"/>
        <v>16150542.928644653</v>
      </c>
      <c r="AR19" s="5">
        <f t="shared" si="120"/>
        <v>16539853.203358876</v>
      </c>
      <c r="AS19" s="5">
        <f t="shared" si="120"/>
        <v>16926586.997888144</v>
      </c>
      <c r="AT19" s="5">
        <f t="shared" si="120"/>
        <v>17310490.08599354</v>
      </c>
      <c r="AU19" s="5">
        <f t="shared" si="120"/>
        <v>17691321.973923225</v>
      </c>
      <c r="AV19" s="5">
        <f t="shared" si="120"/>
        <v>18068855.881306354</v>
      </c>
      <c r="AW19" s="5">
        <f t="shared" si="120"/>
        <v>18442878.670540601</v>
      </c>
      <c r="AX19" s="5">
        <f t="shared" si="120"/>
        <v>18813190.728933349</v>
      </c>
      <c r="AY19" s="5">
        <f t="shared" si="120"/>
        <v>19179605.807781536</v>
      </c>
      <c r="AZ19" s="5">
        <f t="shared" si="120"/>
        <v>19541950.822474949</v>
      </c>
      <c r="BA19" s="5">
        <f t="shared" si="120"/>
        <v>19900065.617586311</v>
      </c>
      <c r="BB19" s="5">
        <f t="shared" si="120"/>
        <v>20253802.700772196</v>
      </c>
      <c r="BC19" s="5">
        <f t="shared" si="120"/>
        <v>20603026.94915498</v>
      </c>
      <c r="BD19" s="5">
        <f t="shared" si="120"/>
        <v>20947615.291690823</v>
      </c>
      <c r="BE19" s="5">
        <f t="shared" si="120"/>
        <v>21287456.370854493</v>
      </c>
      <c r="BF19" s="5">
        <f t="shared" si="120"/>
        <v>21622450.186791748</v>
      </c>
      <c r="BG19" s="5">
        <f t="shared" si="120"/>
        <v>21952507.726905681</v>
      </c>
      <c r="BH19" s="5">
        <f t="shared" si="120"/>
        <v>22277550.583657302</v>
      </c>
      <c r="BI19" s="5">
        <f t="shared" si="120"/>
        <v>22597510.563174255</v>
      </c>
      <c r="BJ19" s="5">
        <f t="shared" si="120"/>
        <v>22912329.287076715</v>
      </c>
      <c r="BK19" s="5">
        <f t="shared" si="120"/>
        <v>23221957.789747231</v>
      </c>
      <c r="BL19" s="5">
        <f t="shared" si="120"/>
        <v>23526356.113092978</v>
      </c>
      <c r="BM19" s="5">
        <f t="shared" si="120"/>
        <v>23825492.900675531</v>
      </c>
      <c r="BN19" s="5">
        <f t="shared" si="120"/>
        <v>24119344.992915403</v>
      </c>
      <c r="BO19" s="5">
        <f t="shared" si="120"/>
        <v>24407897.024917219</v>
      </c>
      <c r="BP19" s="5">
        <f t="shared" si="120"/>
        <v>24691141.028306812</v>
      </c>
      <c r="BQ19" s="5">
        <f t="shared" si="120"/>
        <v>24969076.038324092</v>
      </c>
      <c r="BR19" s="5">
        <f t="shared" si="120"/>
        <v>25241707.707275778</v>
      </c>
      <c r="BS19" s="5">
        <f t="shared" si="120"/>
        <v>25509047.925319772</v>
      </c>
      <c r="BT19" s="5">
        <f t="shared" si="120"/>
        <v>25771114.449428577</v>
      </c>
      <c r="BU19" s="5">
        <f t="shared" si="120"/>
        <v>26027930.541262574</v>
      </c>
      <c r="BV19" s="5">
        <f t="shared" si="120"/>
        <v>26279524.614574894</v>
      </c>
      <c r="BW19" s="5">
        <f t="shared" ref="BW19:DS19" si="121">BV19*(BV2+1)</f>
        <v>26525929.89266837</v>
      </c>
      <c r="BX19" s="5">
        <f t="shared" si="121"/>
        <v>26767184.076331116</v>
      </c>
      <c r="BY19" s="5">
        <f t="shared" si="121"/>
        <v>27003329.022590607</v>
      </c>
      <c r="BZ19" s="5">
        <f t="shared" si="121"/>
        <v>27234410.434546467</v>
      </c>
      <c r="CA19" s="5">
        <f t="shared" si="121"/>
        <v>27460477.562469225</v>
      </c>
      <c r="CB19" s="5">
        <f t="shared" si="121"/>
        <v>27681582.91628582</v>
      </c>
      <c r="CC19" s="5">
        <f t="shared" si="121"/>
        <v>27897781.989512265</v>
      </c>
      <c r="CD19" s="5">
        <f t="shared" si="121"/>
        <v>28109132.994639501</v>
      </c>
      <c r="CE19" s="5">
        <f t="shared" si="121"/>
        <v>28315696.60992936</v>
      </c>
      <c r="CF19" s="5">
        <f t="shared" si="121"/>
        <v>28517535.737534035</v>
      </c>
      <c r="CG19" s="5">
        <f t="shared" si="121"/>
        <v>28714715.272813428</v>
      </c>
      <c r="CH19" s="5">
        <f t="shared" si="121"/>
        <v>28907301.884690613</v>
      </c>
      <c r="CI19" s="5">
        <f t="shared" si="121"/>
        <v>29095363.806855716</v>
      </c>
      <c r="CJ19" s="5">
        <f t="shared" si="121"/>
        <v>29278970.639602456</v>
      </c>
      <c r="CK19" s="5">
        <f t="shared" si="121"/>
        <v>29458193.162059344</v>
      </c>
      <c r="CL19" s="5">
        <f t="shared" si="121"/>
        <v>29633103.154558666</v>
      </c>
      <c r="CM19" s="5">
        <f t="shared" si="121"/>
        <v>29803773.230870616</v>
      </c>
      <c r="CN19" s="5">
        <f t="shared" si="121"/>
        <v>29970276.680017035</v>
      </c>
      <c r="CO19" s="5">
        <f t="shared" si="121"/>
        <v>30132687.317369115</v>
      </c>
      <c r="CP19" s="5">
        <f t="shared" si="121"/>
        <v>30291079.344725322</v>
      </c>
      <c r="CQ19" s="5">
        <f t="shared" si="121"/>
        <v>30445527.21906044</v>
      </c>
      <c r="CR19" s="5">
        <f t="shared" si="121"/>
        <v>30596105.529632594</v>
      </c>
      <c r="CS19" s="5">
        <f t="shared" si="121"/>
        <v>30742888.883133519</v>
      </c>
      <c r="CT19" s="5">
        <f t="shared" si="121"/>
        <v>30885951.796566609</v>
      </c>
      <c r="CU19" s="5">
        <f t="shared" si="121"/>
        <v>31025368.597538654</v>
      </c>
      <c r="CV19" s="5">
        <f t="shared" si="121"/>
        <v>31161213.331653289</v>
      </c>
      <c r="CW19" s="5">
        <f t="shared" si="121"/>
        <v>31293559.676697575</v>
      </c>
      <c r="CX19" s="5">
        <f t="shared" si="121"/>
        <v>31422480.86331762</v>
      </c>
      <c r="CY19" s="5">
        <f t="shared" si="121"/>
        <v>31548049.601884205</v>
      </c>
      <c r="CZ19" s="5">
        <f t="shared" si="121"/>
        <v>31670338.015255414</v>
      </c>
      <c r="DA19" s="5">
        <f t="shared" si="121"/>
        <v>31789417.577149689</v>
      </c>
      <c r="DB19" s="5">
        <f t="shared" si="121"/>
        <v>31905359.055849839</v>
      </c>
      <c r="DC19" s="5">
        <f t="shared" si="121"/>
        <v>32018232.462966044</v>
      </c>
      <c r="DD19" s="5">
        <f t="shared" si="121"/>
        <v>32128107.006993551</v>
      </c>
      <c r="DE19" s="5">
        <f t="shared" si="121"/>
        <v>32235051.051409032</v>
      </c>
      <c r="DF19" s="5">
        <f t="shared" si="121"/>
        <v>32339132.077057634</v>
      </c>
      <c r="DG19" s="5">
        <f t="shared" si="121"/>
        <v>32440416.648591392</v>
      </c>
      <c r="DH19" s="5">
        <f t="shared" si="121"/>
        <v>32538970.384728033</v>
      </c>
      <c r="DI19" s="5">
        <f t="shared" si="121"/>
        <v>32634857.932107791</v>
      </c>
      <c r="DJ19" s="5">
        <f t="shared" si="121"/>
        <v>32728142.942534406</v>
      </c>
      <c r="DK19" s="5">
        <f t="shared" si="121"/>
        <v>32818888.053394999</v>
      </c>
      <c r="DL19" s="5">
        <f t="shared" si="121"/>
        <v>32907154.871061906</v>
      </c>
      <c r="DM19" s="5">
        <f t="shared" si="121"/>
        <v>32993003.957087871</v>
      </c>
      <c r="DN19" s="5">
        <f t="shared" si="121"/>
        <v>33076494.817014322</v>
      </c>
      <c r="DO19" s="5">
        <f t="shared" si="121"/>
        <v>33157685.891620345</v>
      </c>
      <c r="DP19" s="5">
        <f t="shared" si="121"/>
        <v>33236634.550447904</v>
      </c>
      <c r="DQ19" s="5">
        <f t="shared" si="121"/>
        <v>33313397.087446656</v>
      </c>
      <c r="DR19" s="5">
        <f t="shared" si="121"/>
        <v>33388028.718589086</v>
      </c>
      <c r="DS19" s="5">
        <f t="shared" si="121"/>
        <v>33460583.581314046</v>
      </c>
    </row>
    <row r="20" spans="1:123" s="5" customFormat="1">
      <c r="A20" s="5" t="s">
        <v>21</v>
      </c>
      <c r="B20" s="5">
        <v>1575467</v>
      </c>
      <c r="C20" s="5">
        <v>1740839</v>
      </c>
      <c r="D20" s="5">
        <v>2072673</v>
      </c>
      <c r="E20" s="5">
        <v>1971356</v>
      </c>
      <c r="F20" s="5">
        <v>2149975</v>
      </c>
      <c r="G20" s="5">
        <v>2050524</v>
      </c>
      <c r="H20" s="5" t="s">
        <v>21</v>
      </c>
      <c r="I20" s="5">
        <f>G20*(H2+1)</f>
        <v>2194060.6800000002</v>
      </c>
      <c r="J20" s="5">
        <f>I20*(I2+1)</f>
        <v>2343037.4001720003</v>
      </c>
      <c r="K20" s="5">
        <f t="shared" ref="K20:BV20" si="122">J20*(J2+1)</f>
        <v>2497356.872459529</v>
      </c>
      <c r="L20" s="5">
        <f t="shared" si="122"/>
        <v>2656905.7856796067</v>
      </c>
      <c r="M20" s="5">
        <f t="shared" si="122"/>
        <v>2821555.5569032761</v>
      </c>
      <c r="N20" s="5">
        <f t="shared" si="122"/>
        <v>2991163.160251379</v>
      </c>
      <c r="O20" s="5">
        <f t="shared" si="122"/>
        <v>3165572.0224778838</v>
      </c>
      <c r="P20" s="5">
        <f t="shared" si="122"/>
        <v>3344612.9746435708</v>
      </c>
      <c r="Q20" s="5">
        <f t="shared" si="122"/>
        <v>3528105.2492571953</v>
      </c>
      <c r="R20" s="5">
        <f t="shared" si="122"/>
        <v>3715857.5124653219</v>
      </c>
      <c r="S20" s="5">
        <f t="shared" si="122"/>
        <v>3907668.9211910209</v>
      </c>
      <c r="T20" s="5">
        <f t="shared" si="122"/>
        <v>4103330.1955402344</v>
      </c>
      <c r="U20" s="5">
        <f t="shared" si="122"/>
        <v>4302624.6972974595</v>
      </c>
      <c r="V20" s="5">
        <f t="shared" si="122"/>
        <v>4505329.5059042247</v>
      </c>
      <c r="W20" s="5">
        <f t="shared" si="122"/>
        <v>4711216.4839399811</v>
      </c>
      <c r="X20" s="5">
        <f t="shared" si="122"/>
        <v>4920053.3247914901</v>
      </c>
      <c r="Y20" s="5">
        <f t="shared" si="122"/>
        <v>5131604.5758903986</v>
      </c>
      <c r="Z20" s="5">
        <f t="shared" si="122"/>
        <v>5345632.6316074356</v>
      </c>
      <c r="AA20" s="5">
        <f t="shared" si="122"/>
        <v>5561898.6906044511</v>
      </c>
      <c r="AB20" s="5">
        <f t="shared" si="122"/>
        <v>5780163.6731526637</v>
      </c>
      <c r="AC20" s="5">
        <f t="shared" si="122"/>
        <v>6000189.0946182413</v>
      </c>
      <c r="AD20" s="5">
        <f t="shared" si="122"/>
        <v>6221737.891987429</v>
      </c>
      <c r="AE20" s="5">
        <f t="shared" si="122"/>
        <v>6444575.2009465583</v>
      </c>
      <c r="AF20" s="5">
        <f t="shared" si="122"/>
        <v>6668469.0816422915</v>
      </c>
      <c r="AG20" s="5">
        <f t="shared" si="122"/>
        <v>6893191.1918204827</v>
      </c>
      <c r="AH20" s="5">
        <f t="shared" si="122"/>
        <v>7118517.40657485</v>
      </c>
      <c r="AI20" s="5">
        <f t="shared" si="122"/>
        <v>7344228.3844273435</v>
      </c>
      <c r="AJ20" s="5">
        <f t="shared" si="122"/>
        <v>7570110.079909238</v>
      </c>
      <c r="AK20" s="5">
        <f t="shared" si="122"/>
        <v>7795954.2032151567</v>
      </c>
      <c r="AL20" s="5">
        <f t="shared" si="122"/>
        <v>8021558.6278615091</v>
      </c>
      <c r="AM20" s="5">
        <f t="shared" si="122"/>
        <v>8246727.7475969167</v>
      </c>
      <c r="AN20" s="5">
        <f t="shared" si="122"/>
        <v>8471272.7840863429</v>
      </c>
      <c r="AO20" s="5">
        <f t="shared" si="122"/>
        <v>8695012.0471243132</v>
      </c>
      <c r="AP20" s="5">
        <f t="shared" si="122"/>
        <v>8917771.1493278071</v>
      </c>
      <c r="AQ20" s="5">
        <f t="shared" si="122"/>
        <v>9139383.1774182525</v>
      </c>
      <c r="AR20" s="5">
        <f t="shared" si="122"/>
        <v>9359688.8223268613</v>
      </c>
      <c r="AS20" s="5">
        <f t="shared" si="122"/>
        <v>9578536.4704508819</v>
      </c>
      <c r="AT20" s="5">
        <f t="shared" si="122"/>
        <v>9795782.2584526241</v>
      </c>
      <c r="AU20" s="5">
        <f t="shared" si="122"/>
        <v>10011290.094031071</v>
      </c>
      <c r="AV20" s="5">
        <f t="shared" si="122"/>
        <v>10224931.645109994</v>
      </c>
      <c r="AW20" s="5">
        <f t="shared" si="122"/>
        <v>10436586.299879262</v>
      </c>
      <c r="AX20" s="5">
        <f t="shared" si="122"/>
        <v>10646141.100100076</v>
      </c>
      <c r="AY20" s="5">
        <f t="shared" si="122"/>
        <v>10853490.650042329</v>
      </c>
      <c r="AZ20" s="5">
        <f t="shared" si="122"/>
        <v>11058537.003365651</v>
      </c>
      <c r="BA20" s="5">
        <f t="shared" si="122"/>
        <v>11261189.530186929</v>
      </c>
      <c r="BB20" s="5">
        <f t="shared" si="122"/>
        <v>11461364.766498281</v>
      </c>
      <c r="BC20" s="5">
        <f t="shared" si="122"/>
        <v>11658986.248012401</v>
      </c>
      <c r="BD20" s="5">
        <f t="shared" si="122"/>
        <v>11853984.330418712</v>
      </c>
      <c r="BE20" s="5">
        <f t="shared" si="122"/>
        <v>12046295.997935189</v>
      </c>
      <c r="BF20" s="5">
        <f t="shared" si="122"/>
        <v>12235864.661938796</v>
      </c>
      <c r="BG20" s="5">
        <f t="shared" si="122"/>
        <v>12422639.951353198</v>
      </c>
      <c r="BH20" s="5">
        <f t="shared" si="122"/>
        <v>12606577.496367052</v>
      </c>
      <c r="BI20" s="5">
        <f t="shared" si="122"/>
        <v>12787638.706950746</v>
      </c>
      <c r="BJ20" s="5">
        <f t="shared" si="122"/>
        <v>12965790.547534838</v>
      </c>
      <c r="BK20" s="5">
        <f t="shared" si="122"/>
        <v>13141005.309110261</v>
      </c>
      <c r="BL20" s="5">
        <f t="shared" si="122"/>
        <v>13313260.37990954</v>
      </c>
      <c r="BM20" s="5">
        <f t="shared" si="122"/>
        <v>13482538.015730068</v>
      </c>
      <c r="BN20" s="5">
        <f t="shared" si="122"/>
        <v>13648825.110865613</v>
      </c>
      <c r="BO20" s="5">
        <f t="shared" si="122"/>
        <v>13812112.970520779</v>
      </c>
      <c r="BP20" s="5">
        <f t="shared" si="122"/>
        <v>13972397.085495772</v>
      </c>
      <c r="BQ20" s="5">
        <f t="shared" si="122"/>
        <v>14129676.909845347</v>
      </c>
      <c r="BR20" s="5">
        <f t="shared" si="122"/>
        <v>14283955.642136708</v>
      </c>
      <c r="BS20" s="5">
        <f t="shared" si="122"/>
        <v>14435240.010856295</v>
      </c>
      <c r="BT20" s="5">
        <f t="shared" si="122"/>
        <v>14583540.064444987</v>
      </c>
      <c r="BU20" s="5">
        <f t="shared" si="122"/>
        <v>14728868.966375276</v>
      </c>
      <c r="BV20" s="5">
        <f t="shared" si="122"/>
        <v>14871242.795622248</v>
      </c>
      <c r="BW20" s="5">
        <f t="shared" ref="BW20:DS20" si="123">BV20*(BV2+1)</f>
        <v>15010680.352822907</v>
      </c>
      <c r="BX20" s="5">
        <f t="shared" si="123"/>
        <v>15147202.972365215</v>
      </c>
      <c r="BY20" s="5">
        <f t="shared" si="123"/>
        <v>15280834.340599189</v>
      </c>
      <c r="BZ20" s="5">
        <f t="shared" si="123"/>
        <v>15411600.320317287</v>
      </c>
      <c r="CA20" s="5">
        <f t="shared" si="123"/>
        <v>15539528.781610068</v>
      </c>
      <c r="CB20" s="5">
        <f t="shared" si="123"/>
        <v>15664649.439165454</v>
      </c>
      <c r="CC20" s="5">
        <f t="shared" si="123"/>
        <v>15786993.696045803</v>
      </c>
      <c r="CD20" s="5">
        <f t="shared" si="123"/>
        <v>15906594.493946187</v>
      </c>
      <c r="CE20" s="5">
        <f t="shared" si="123"/>
        <v>16023486.169909509</v>
      </c>
      <c r="CF20" s="5">
        <f t="shared" si="123"/>
        <v>16137704.319449436</v>
      </c>
      <c r="CG20" s="5">
        <f t="shared" si="123"/>
        <v>16249285.666010078</v>
      </c>
      <c r="CH20" s="5">
        <f t="shared" si="123"/>
        <v>16358267.936671985</v>
      </c>
      <c r="CI20" s="5">
        <f t="shared" si="123"/>
        <v>16464689.743997129</v>
      </c>
      <c r="CJ20" s="5">
        <f t="shared" si="123"/>
        <v>16568590.473890761</v>
      </c>
      <c r="CK20" s="5">
        <f t="shared" si="123"/>
        <v>16670010.179345481</v>
      </c>
      <c r="CL20" s="5">
        <f t="shared" si="123"/>
        <v>16768989.479922147</v>
      </c>
      <c r="CM20" s="5">
        <f t="shared" si="123"/>
        <v>16865569.466813337</v>
      </c>
      <c r="CN20" s="5">
        <f t="shared" si="123"/>
        <v>16959791.613327801</v>
      </c>
      <c r="CO20" s="5">
        <f t="shared" si="123"/>
        <v>17051697.69062857</v>
      </c>
      <c r="CP20" s="5">
        <f t="shared" si="123"/>
        <v>17141329.688552864</v>
      </c>
      <c r="CQ20" s="5">
        <f t="shared" si="123"/>
        <v>17228729.741338879</v>
      </c>
      <c r="CR20" s="5">
        <f t="shared" si="123"/>
        <v>17313940.058082249</v>
      </c>
      <c r="CS20" s="5">
        <f t="shared" si="123"/>
        <v>17397002.857744053</v>
      </c>
      <c r="CT20" s="5">
        <f t="shared" si="123"/>
        <v>17477960.308531903</v>
      </c>
      <c r="CU20" s="5">
        <f t="shared" si="123"/>
        <v>17556854.471476324</v>
      </c>
      <c r="CV20" s="5">
        <f t="shared" si="123"/>
        <v>17633727.248025909</v>
      </c>
      <c r="CW20" s="5">
        <f t="shared" si="123"/>
        <v>17708620.331486605</v>
      </c>
      <c r="CX20" s="5">
        <f t="shared" si="123"/>
        <v>17781575.16213309</v>
      </c>
      <c r="CY20" s="5">
        <f t="shared" si="123"/>
        <v>17852632.885822963</v>
      </c>
      <c r="CZ20" s="5">
        <f t="shared" si="123"/>
        <v>17921834.315947998</v>
      </c>
      <c r="DA20" s="5">
        <f t="shared" si="123"/>
        <v>17989219.898560248</v>
      </c>
      <c r="DB20" s="5">
        <f t="shared" si="123"/>
        <v>18054829.680514872</v>
      </c>
      <c r="DC20" s="5">
        <f t="shared" si="123"/>
        <v>18118703.28047578</v>
      </c>
      <c r="DD20" s="5">
        <f t="shared" si="123"/>
        <v>18180879.862634543</v>
      </c>
      <c r="DE20" s="5">
        <f t="shared" si="123"/>
        <v>18241398.112997655</v>
      </c>
      <c r="DF20" s="5">
        <f t="shared" si="123"/>
        <v>18300296.218101859</v>
      </c>
      <c r="DG20" s="5">
        <f t="shared" si="123"/>
        <v>18357611.846022073</v>
      </c>
      <c r="DH20" s="5">
        <f t="shared" si="123"/>
        <v>18413382.129541237</v>
      </c>
      <c r="DI20" s="5">
        <f t="shared" si="123"/>
        <v>18467643.65135622</v>
      </c>
      <c r="DJ20" s="5">
        <f t="shared" si="123"/>
        <v>18520432.431198794</v>
      </c>
      <c r="DK20" s="5">
        <f t="shared" si="123"/>
        <v>18571783.914755508</v>
      </c>
      <c r="DL20" s="5">
        <f t="shared" si="123"/>
        <v>18621732.964274976</v>
      </c>
      <c r="DM20" s="5">
        <f t="shared" si="123"/>
        <v>18670313.850755941</v>
      </c>
      <c r="DN20" s="5">
        <f t="shared" si="123"/>
        <v>18717560.247614007</v>
      </c>
      <c r="DO20" s="5">
        <f t="shared" si="123"/>
        <v>18763505.225729555</v>
      </c>
      <c r="DP20" s="5">
        <f t="shared" si="123"/>
        <v>18808181.249783743</v>
      </c>
      <c r="DQ20" s="5">
        <f t="shared" si="123"/>
        <v>18851620.175793968</v>
      </c>
      <c r="DR20" s="5">
        <f t="shared" si="123"/>
        <v>18893853.249764297</v>
      </c>
      <c r="DS20" s="5">
        <f t="shared" si="123"/>
        <v>18934911.107370578</v>
      </c>
    </row>
    <row r="21" spans="1:123" s="4" customFormat="1">
      <c r="A21" s="4" t="s">
        <v>22</v>
      </c>
      <c r="B21" s="4">
        <f>B19-B20</f>
        <v>1334214</v>
      </c>
      <c r="C21" s="4">
        <f t="shared" ref="C21:G21" si="124">C19-C20</f>
        <v>1330335</v>
      </c>
      <c r="D21" s="4">
        <f t="shared" si="124"/>
        <v>1426952</v>
      </c>
      <c r="E21" s="4">
        <f t="shared" si="124"/>
        <v>1810695</v>
      </c>
      <c r="F21" s="4">
        <f t="shared" si="124"/>
        <v>1864296</v>
      </c>
      <c r="G21" s="4">
        <f>G19-G20</f>
        <v>1573033</v>
      </c>
      <c r="H21" s="4" t="s">
        <v>22</v>
      </c>
      <c r="I21" s="4">
        <f t="shared" ref="I21:BT21" si="125">I19-I20</f>
        <v>1683145.31</v>
      </c>
      <c r="J21" s="4">
        <f t="shared" si="125"/>
        <v>1797430.8765490004</v>
      </c>
      <c r="K21" s="4">
        <f t="shared" si="125"/>
        <v>1915815.0663711466</v>
      </c>
      <c r="L21" s="4">
        <f t="shared" si="125"/>
        <v>2038210.9542560577</v>
      </c>
      <c r="M21" s="4">
        <f t="shared" si="125"/>
        <v>2164519.8994706864</v>
      </c>
      <c r="N21" s="4">
        <f t="shared" si="125"/>
        <v>2294632.1815593019</v>
      </c>
      <c r="O21" s="4">
        <f t="shared" si="125"/>
        <v>2428427.6873786664</v>
      </c>
      <c r="P21" s="4">
        <f t="shared" si="125"/>
        <v>2565776.6411622097</v>
      </c>
      <c r="Q21" s="4">
        <f t="shared" si="125"/>
        <v>2706540.3694639965</v>
      </c>
      <c r="R21" s="4">
        <f t="shared" si="125"/>
        <v>2850572.0929898215</v>
      </c>
      <c r="S21" s="4">
        <f t="shared" si="125"/>
        <v>2997717.7375675067</v>
      </c>
      <c r="T21" s="4">
        <f t="shared" si="125"/>
        <v>3147816.7568295915</v>
      </c>
      <c r="U21" s="4">
        <f t="shared" si="125"/>
        <v>3300702.9595673671</v>
      </c>
      <c r="V21" s="4">
        <f t="shared" si="125"/>
        <v>3456205.3351538638</v>
      </c>
      <c r="W21" s="4">
        <f t="shared" si="125"/>
        <v>3614148.870913757</v>
      </c>
      <c r="X21" s="4">
        <f t="shared" si="125"/>
        <v>3774355.3558294037</v>
      </c>
      <c r="Y21" s="4">
        <f t="shared" si="125"/>
        <v>3936644.1655043298</v>
      </c>
      <c r="Z21" s="4">
        <f t="shared" si="125"/>
        <v>4100833.0238491911</v>
      </c>
      <c r="AA21" s="4">
        <f t="shared" si="125"/>
        <v>4266738.7375020189</v>
      </c>
      <c r="AB21" s="4">
        <f t="shared" si="125"/>
        <v>4434177.8995370707</v>
      </c>
      <c r="AC21" s="4">
        <f t="shared" si="125"/>
        <v>4602967.5595480064</v>
      </c>
      <c r="AD21" s="4">
        <f t="shared" si="125"/>
        <v>4772925.8577059628</v>
      </c>
      <c r="AE21" s="4">
        <f t="shared" si="125"/>
        <v>4943872.6208864506</v>
      </c>
      <c r="AF21" s="4">
        <f t="shared" si="125"/>
        <v>5115629.9194269469</v>
      </c>
      <c r="AG21" s="4">
        <f t="shared" si="125"/>
        <v>5288022.5835166769</v>
      </c>
      <c r="AH21" s="4">
        <f t="shared" si="125"/>
        <v>5460878.678628807</v>
      </c>
      <c r="AI21" s="4">
        <f t="shared" si="125"/>
        <v>5634029.9397816835</v>
      </c>
      <c r="AJ21" s="4">
        <f t="shared" si="125"/>
        <v>5807312.1647587968</v>
      </c>
      <c r="AK21" s="4">
        <f t="shared" si="125"/>
        <v>5980565.5667264285</v>
      </c>
      <c r="AL21" s="4">
        <f t="shared" si="125"/>
        <v>6153635.0869635604</v>
      </c>
      <c r="AM21" s="4">
        <f t="shared" si="125"/>
        <v>6326370.6686610905</v>
      </c>
      <c r="AN21" s="4">
        <f t="shared" si="125"/>
        <v>6498627.4929577447</v>
      </c>
      <c r="AO21" s="4">
        <f t="shared" si="125"/>
        <v>6670266.1785592828</v>
      </c>
      <c r="AP21" s="4">
        <f t="shared" si="125"/>
        <v>6841152.9464373812</v>
      </c>
      <c r="AQ21" s="4">
        <f t="shared" si="125"/>
        <v>7011159.751226401</v>
      </c>
      <c r="AR21" s="4">
        <f t="shared" si="125"/>
        <v>7180164.3810320143</v>
      </c>
      <c r="AS21" s="4">
        <f t="shared" si="125"/>
        <v>7348050.5274372622</v>
      </c>
      <c r="AT21" s="4">
        <f t="shared" si="125"/>
        <v>7514707.8275409155</v>
      </c>
      <c r="AU21" s="4">
        <f t="shared" si="125"/>
        <v>7680031.8798921537</v>
      </c>
      <c r="AV21" s="4">
        <f t="shared" si="125"/>
        <v>7843924.2361963596</v>
      </c>
      <c r="AW21" s="4">
        <f t="shared" si="125"/>
        <v>8006292.3706613388</v>
      </c>
      <c r="AX21" s="4">
        <f t="shared" si="125"/>
        <v>8167049.6288332734</v>
      </c>
      <c r="AY21" s="4">
        <f t="shared" si="125"/>
        <v>8326115.1577392071</v>
      </c>
      <c r="AZ21" s="4">
        <f t="shared" si="125"/>
        <v>8483413.8191092983</v>
      </c>
      <c r="BA21" s="4">
        <f t="shared" si="125"/>
        <v>8638876.0873993821</v>
      </c>
      <c r="BB21" s="4">
        <f t="shared" si="125"/>
        <v>8792437.9342739154</v>
      </c>
      <c r="BC21" s="4">
        <f t="shared" si="125"/>
        <v>8944040.7011425793</v>
      </c>
      <c r="BD21" s="4">
        <f t="shared" si="125"/>
        <v>9093630.9612721112</v>
      </c>
      <c r="BE21" s="4">
        <f t="shared" si="125"/>
        <v>9241160.3729193043</v>
      </c>
      <c r="BF21" s="4">
        <f t="shared" si="125"/>
        <v>9386585.524852952</v>
      </c>
      <c r="BG21" s="4">
        <f t="shared" si="125"/>
        <v>9529867.7755524833</v>
      </c>
      <c r="BH21" s="4">
        <f t="shared" si="125"/>
        <v>9670973.0872902498</v>
      </c>
      <c r="BI21" s="4">
        <f t="shared" si="125"/>
        <v>9809871.8562235087</v>
      </c>
      <c r="BJ21" s="4">
        <f t="shared" si="125"/>
        <v>9946538.7395418771</v>
      </c>
      <c r="BK21" s="4">
        <f t="shared" si="125"/>
        <v>10080952.480636969</v>
      </c>
      <c r="BL21" s="4">
        <f t="shared" si="125"/>
        <v>10213095.733183438</v>
      </c>
      <c r="BM21" s="4">
        <f t="shared" si="125"/>
        <v>10342954.884945463</v>
      </c>
      <c r="BN21" s="4">
        <f t="shared" si="125"/>
        <v>10470519.88204979</v>
      </c>
      <c r="BO21" s="4">
        <f t="shared" si="125"/>
        <v>10595784.054396439</v>
      </c>
      <c r="BP21" s="4">
        <f t="shared" si="125"/>
        <v>10718743.94281104</v>
      </c>
      <c r="BQ21" s="4">
        <f t="shared" si="125"/>
        <v>10839399.128478745</v>
      </c>
      <c r="BR21" s="4">
        <f t="shared" si="125"/>
        <v>10957752.06513907</v>
      </c>
      <c r="BS21" s="4">
        <f t="shared" si="125"/>
        <v>11073807.914463477</v>
      </c>
      <c r="BT21" s="4">
        <f t="shared" si="125"/>
        <v>11187574.38498359</v>
      </c>
      <c r="BU21" s="4">
        <f t="shared" ref="BU21:DS21" si="126">BU19-BU20</f>
        <v>11299061.574887298</v>
      </c>
      <c r="BV21" s="4">
        <f t="shared" si="126"/>
        <v>11408281.818952646</v>
      </c>
      <c r="BW21" s="4">
        <f t="shared" si="126"/>
        <v>11515249.539845463</v>
      </c>
      <c r="BX21" s="4">
        <f t="shared" si="126"/>
        <v>11619981.103965901</v>
      </c>
      <c r="BY21" s="4">
        <f t="shared" si="126"/>
        <v>11722494.681991419</v>
      </c>
      <c r="BZ21" s="4">
        <f t="shared" si="126"/>
        <v>11822810.11422918</v>
      </c>
      <c r="CA21" s="4">
        <f t="shared" si="126"/>
        <v>11920948.780859157</v>
      </c>
      <c r="CB21" s="4">
        <f t="shared" si="126"/>
        <v>12016933.477120366</v>
      </c>
      <c r="CC21" s="4">
        <f t="shared" si="126"/>
        <v>12110788.293466462</v>
      </c>
      <c r="CD21" s="4">
        <f t="shared" si="126"/>
        <v>12202538.500693314</v>
      </c>
      <c r="CE21" s="4">
        <f t="shared" si="126"/>
        <v>12292210.440019852</v>
      </c>
      <c r="CF21" s="4">
        <f t="shared" si="126"/>
        <v>12379831.418084599</v>
      </c>
      <c r="CG21" s="4">
        <f t="shared" si="126"/>
        <v>12465429.60680335</v>
      </c>
      <c r="CH21" s="4">
        <f t="shared" si="126"/>
        <v>12549033.948018627</v>
      </c>
      <c r="CI21" s="4">
        <f t="shared" si="126"/>
        <v>12630674.062858587</v>
      </c>
      <c r="CJ21" s="4">
        <f t="shared" si="126"/>
        <v>12710380.165711695</v>
      </c>
      <c r="CK21" s="4">
        <f t="shared" si="126"/>
        <v>12788182.982713863</v>
      </c>
      <c r="CL21" s="4">
        <f t="shared" si="126"/>
        <v>12864113.674636519</v>
      </c>
      <c r="CM21" s="4">
        <f t="shared" si="126"/>
        <v>12938203.764057279</v>
      </c>
      <c r="CN21" s="4">
        <f t="shared" si="126"/>
        <v>13010485.066689234</v>
      </c>
      <c r="CO21" s="4">
        <f t="shared" si="126"/>
        <v>13080989.626740545</v>
      </c>
      <c r="CP21" s="4">
        <f t="shared" si="126"/>
        <v>13149749.656172458</v>
      </c>
      <c r="CQ21" s="4">
        <f t="shared" si="126"/>
        <v>13216797.477721561</v>
      </c>
      <c r="CR21" s="4">
        <f t="shared" si="126"/>
        <v>13282165.471550345</v>
      </c>
      <c r="CS21" s="4">
        <f t="shared" si="126"/>
        <v>13345886.025389466</v>
      </c>
      <c r="CT21" s="4">
        <f t="shared" si="126"/>
        <v>13407991.488034707</v>
      </c>
      <c r="CU21" s="4">
        <f t="shared" si="126"/>
        <v>13468514.12606233</v>
      </c>
      <c r="CV21" s="4">
        <f t="shared" si="126"/>
        <v>13527486.08362738</v>
      </c>
      <c r="CW21" s="4">
        <f t="shared" si="126"/>
        <v>13584939.345210969</v>
      </c>
      <c r="CX21" s="4">
        <f t="shared" si="126"/>
        <v>13640905.70118453</v>
      </c>
      <c r="CY21" s="4">
        <f t="shared" si="126"/>
        <v>13695416.716061242</v>
      </c>
      <c r="CZ21" s="4">
        <f t="shared" si="126"/>
        <v>13748503.699307416</v>
      </c>
      <c r="DA21" s="4">
        <f t="shared" si="126"/>
        <v>13800197.678589441</v>
      </c>
      <c r="DB21" s="4">
        <f t="shared" si="126"/>
        <v>13850529.375334967</v>
      </c>
      <c r="DC21" s="4">
        <f t="shared" si="126"/>
        <v>13899529.182490263</v>
      </c>
      <c r="DD21" s="4">
        <f t="shared" si="126"/>
        <v>13947227.144359007</v>
      </c>
      <c r="DE21" s="4">
        <f t="shared" si="126"/>
        <v>13993652.938411377</v>
      </c>
      <c r="DF21" s="4">
        <f t="shared" si="126"/>
        <v>14038835.858955774</v>
      </c>
      <c r="DG21" s="4">
        <f t="shared" si="126"/>
        <v>14082804.802569319</v>
      </c>
      <c r="DH21" s="4">
        <f t="shared" si="126"/>
        <v>14125588.255186796</v>
      </c>
      <c r="DI21" s="4">
        <f t="shared" si="126"/>
        <v>14167214.280751571</v>
      </c>
      <c r="DJ21" s="4">
        <f t="shared" si="126"/>
        <v>14207710.511335611</v>
      </c>
      <c r="DK21" s="4">
        <f t="shared" si="126"/>
        <v>14247104.138639491</v>
      </c>
      <c r="DL21" s="4">
        <f t="shared" si="126"/>
        <v>14285421.90678693</v>
      </c>
      <c r="DM21" s="4">
        <f t="shared" si="126"/>
        <v>14322690.10633193</v>
      </c>
      <c r="DN21" s="4">
        <f t="shared" si="126"/>
        <v>14358934.569400314</v>
      </c>
      <c r="DO21" s="4">
        <f t="shared" si="126"/>
        <v>14394180.665890791</v>
      </c>
      <c r="DP21" s="4">
        <f t="shared" si="126"/>
        <v>14428453.30066416</v>
      </c>
      <c r="DQ21" s="4">
        <f t="shared" si="126"/>
        <v>14461776.911652688</v>
      </c>
      <c r="DR21" s="4">
        <f t="shared" si="126"/>
        <v>14494175.468824789</v>
      </c>
      <c r="DS21" s="4">
        <f t="shared" si="126"/>
        <v>14525672.473943468</v>
      </c>
    </row>
    <row r="22" spans="1:123" s="2" customFormat="1">
      <c r="H22" s="2" t="s">
        <v>23</v>
      </c>
      <c r="I22" s="2">
        <f>I18+I21</f>
        <v>1704093.71</v>
      </c>
      <c r="J22" s="2">
        <f t="shared" ref="J22:BU22" si="127">J18+J21</f>
        <v>1829942.9249090003</v>
      </c>
      <c r="K22" s="2">
        <f t="shared" si="127"/>
        <v>1960652.3796630811</v>
      </c>
      <c r="L22" s="2">
        <f t="shared" si="127"/>
        <v>2096160.9580364125</v>
      </c>
      <c r="M22" s="2">
        <f t="shared" si="127"/>
        <v>2236395.1936821025</v>
      </c>
      <c r="N22" s="2">
        <f t="shared" si="127"/>
        <v>2381269.8346515424</v>
      </c>
      <c r="O22" s="2">
        <f t="shared" si="127"/>
        <v>2530688.4635689426</v>
      </c>
      <c r="P22" s="2">
        <f t="shared" si="127"/>
        <v>2684544.1655316795</v>
      </c>
      <c r="Q22" s="2">
        <f t="shared" si="127"/>
        <v>2842720.2358116549</v>
      </c>
      <c r="R22" s="2">
        <f t="shared" si="127"/>
        <v>3005090.9195379694</v>
      </c>
      <c r="S22" s="2">
        <f t="shared" si="127"/>
        <v>3171522.1757361251</v>
      </c>
      <c r="T22" s="2">
        <f t="shared" si="127"/>
        <v>3341872.458372287</v>
      </c>
      <c r="U22" s="2">
        <f t="shared" si="127"/>
        <v>3515993.5073916228</v>
      </c>
      <c r="V22" s="2">
        <f t="shared" si="127"/>
        <v>3693731.143135889</v>
      </c>
      <c r="W22" s="2">
        <f t="shared" si="127"/>
        <v>3874926.0579664353</v>
      </c>
      <c r="X22" s="2">
        <f t="shared" si="127"/>
        <v>4059414.5993939247</v>
      </c>
      <c r="Y22" s="2">
        <f t="shared" si="127"/>
        <v>4247029.5395155121</v>
      </c>
      <c r="Z22" s="2">
        <f t="shared" si="127"/>
        <v>4437600.8260747548</v>
      </c>
      <c r="AA22" s="2">
        <f t="shared" si="127"/>
        <v>4630956.3109806459</v>
      </c>
      <c r="AB22" s="2">
        <f t="shared" si="127"/>
        <v>4826922.4526425172</v>
      </c>
      <c r="AC22" s="2">
        <f t="shared" si="127"/>
        <v>5025324.9889902016</v>
      </c>
      <c r="AD22" s="2">
        <f t="shared" si="127"/>
        <v>5225989.5785482647</v>
      </c>
      <c r="AE22" s="2">
        <f t="shared" si="127"/>
        <v>5428742.4074141951</v>
      </c>
      <c r="AF22" s="2">
        <f t="shared" si="127"/>
        <v>5633410.7604491618</v>
      </c>
      <c r="AG22" s="2">
        <f t="shared" si="127"/>
        <v>5839823.5554231061</v>
      </c>
      <c r="AH22" s="2">
        <f t="shared" si="127"/>
        <v>6047811.8392609162</v>
      </c>
      <c r="AI22" s="2">
        <f t="shared" si="127"/>
        <v>6257209.2459114334</v>
      </c>
      <c r="AJ22" s="2">
        <f t="shared" si="127"/>
        <v>6467852.4157049358</v>
      </c>
      <c r="AK22" s="2">
        <f t="shared" si="127"/>
        <v>6679581.3763768477</v>
      </c>
      <c r="AL22" s="2">
        <f t="shared" si="127"/>
        <v>6892239.8862156421</v>
      </c>
      <c r="AM22" s="2">
        <f t="shared" si="127"/>
        <v>7105675.7400415055</v>
      </c>
      <c r="AN22" s="2">
        <f t="shared" si="127"/>
        <v>7319741.0389402388</v>
      </c>
      <c r="AO22" s="2">
        <f t="shared" si="127"/>
        <v>7534292.4248646684</v>
      </c>
      <c r="AP22" s="2">
        <f t="shared" si="127"/>
        <v>7749191.281375329</v>
      </c>
      <c r="AQ22" s="2">
        <f t="shared" si="127"/>
        <v>7964303.901924355</v>
      </c>
      <c r="AR22" s="2">
        <f t="shared" si="127"/>
        <v>8179501.6271933457</v>
      </c>
      <c r="AS22" s="2">
        <f t="shared" si="127"/>
        <v>8394660.9530790392</v>
      </c>
      <c r="AT22" s="2">
        <f t="shared" si="127"/>
        <v>8609663.6109817419</v>
      </c>
      <c r="AU22" s="2">
        <f t="shared" si="127"/>
        <v>8824396.6220925916</v>
      </c>
      <c r="AV22" s="2">
        <f t="shared" si="127"/>
        <v>9038752.3273985703</v>
      </c>
      <c r="AW22" s="2">
        <f t="shared" si="127"/>
        <v>9252628.3951307423</v>
      </c>
      <c r="AX22" s="2">
        <f t="shared" si="127"/>
        <v>9465927.8073730581</v>
      </c>
      <c r="AY22" s="2">
        <f t="shared" si="127"/>
        <v>9678558.8275282644</v>
      </c>
      <c r="AZ22" s="2">
        <f t="shared" si="127"/>
        <v>9890434.950305324</v>
      </c>
      <c r="BA22" s="2">
        <f t="shared" si="127"/>
        <v>10101474.835851042</v>
      </c>
      <c r="BB22" s="2">
        <f t="shared" si="127"/>
        <v>10311602.229598939</v>
      </c>
      <c r="BC22" s="2">
        <f t="shared" si="127"/>
        <v>10520745.869351747</v>
      </c>
      <c r="BD22" s="2">
        <f t="shared" si="127"/>
        <v>10728839.381052017</v>
      </c>
      <c r="BE22" s="2">
        <f t="shared" si="127"/>
        <v>10935821.164629068</v>
      </c>
      <c r="BF22" s="2">
        <f t="shared" si="127"/>
        <v>11141634.271241041</v>
      </c>
      <c r="BG22" s="2">
        <f t="shared" si="127"/>
        <v>11346226.273159135</v>
      </c>
      <c r="BH22" s="2">
        <f t="shared" si="127"/>
        <v>11549549.127468083</v>
      </c>
      <c r="BI22" s="2">
        <f t="shared" si="127"/>
        <v>11751559.034683235</v>
      </c>
      <c r="BJ22" s="2">
        <f t="shared" si="127"/>
        <v>11952216.293311059</v>
      </c>
      <c r="BK22" s="2">
        <f t="shared" si="127"/>
        <v>12151485.151307097</v>
      </c>
      <c r="BL22" s="2">
        <f t="shared" si="127"/>
        <v>12349333.655313523</v>
      </c>
      <c r="BM22" s="2">
        <f t="shared" si="127"/>
        <v>12545733.498488663</v>
      </c>
      <c r="BN22" s="2">
        <f t="shared" si="127"/>
        <v>12740659.867672496</v>
      </c>
      <c r="BO22" s="2">
        <f t="shared" si="127"/>
        <v>12934091.290566647</v>
      </c>
      <c r="BP22" s="2">
        <f t="shared" si="127"/>
        <v>13126009.483543992</v>
      </c>
      <c r="BQ22" s="2">
        <f t="shared" si="127"/>
        <v>13316399.200642508</v>
      </c>
      <c r="BR22" s="2">
        <f t="shared" si="127"/>
        <v>13505248.084240504</v>
      </c>
      <c r="BS22" s="2">
        <f t="shared" si="127"/>
        <v>13692546.517855491</v>
      </c>
      <c r="BT22" s="2">
        <f t="shared" si="127"/>
        <v>13878287.481457461</v>
      </c>
      <c r="BU22" s="2">
        <f t="shared" si="127"/>
        <v>14062466.40963866</v>
      </c>
      <c r="BV22" s="2">
        <f t="shared" ref="BV22:DS22" si="128">BV18+BV21</f>
        <v>14245081.052936446</v>
      </c>
      <c r="BW22" s="2">
        <f t="shared" si="128"/>
        <v>14426131.342563188</v>
      </c>
      <c r="BX22" s="2">
        <f t="shared" si="128"/>
        <v>14605619.258757696</v>
      </c>
      <c r="BY22" s="2">
        <f t="shared" si="128"/>
        <v>14783548.702935895</v>
      </c>
      <c r="BZ22" s="2">
        <f t="shared" si="128"/>
        <v>14959925.373784669</v>
      </c>
      <c r="CA22" s="2">
        <f t="shared" si="128"/>
        <v>15134756.647411633</v>
      </c>
      <c r="CB22" s="2">
        <f t="shared" si="128"/>
        <v>15308051.461635053</v>
      </c>
      <c r="CC22" s="2">
        <f t="shared" si="128"/>
        <v>15479820.204472125</v>
      </c>
      <c r="CD22" s="2">
        <f t="shared" si="128"/>
        <v>15650074.606860178</v>
      </c>
      <c r="CE22" s="2">
        <f t="shared" si="128"/>
        <v>15818827.639624041</v>
      </c>
      <c r="CF22" s="2">
        <f t="shared" si="128"/>
        <v>15986093.414683517</v>
      </c>
      <c r="CG22" s="2">
        <f t="shared" si="128"/>
        <v>16151887.090477776</v>
      </c>
      <c r="CH22" s="2">
        <f t="shared" si="128"/>
        <v>16316224.781568067</v>
      </c>
      <c r="CI22" s="2">
        <f t="shared" si="128"/>
        <v>16479123.47236678</v>
      </c>
      <c r="CJ22" s="2">
        <f t="shared" si="128"/>
        <v>16640600.934928805</v>
      </c>
      <c r="CK22" s="2">
        <f t="shared" si="128"/>
        <v>16800675.650730971</v>
      </c>
      <c r="CL22" s="2">
        <f t="shared" si="128"/>
        <v>16959366.736356314</v>
      </c>
      <c r="CM22" s="2">
        <f t="shared" si="128"/>
        <v>17116693.872992393</v>
      </c>
      <c r="CN22" s="2">
        <f t="shared" si="128"/>
        <v>17272677.239646457</v>
      </c>
      <c r="CO22" s="2">
        <f t="shared" si="128"/>
        <v>17427337.449975044</v>
      </c>
      <c r="CP22" s="2">
        <f t="shared" si="128"/>
        <v>17580695.492621213</v>
      </c>
      <c r="CQ22" s="2">
        <f t="shared" si="128"/>
        <v>17732772.674949482</v>
      </c>
      <c r="CR22" s="2">
        <f t="shared" si="128"/>
        <v>17883590.570065834</v>
      </c>
      <c r="CS22" s="2">
        <f t="shared" si="128"/>
        <v>18033170.967008654</v>
      </c>
      <c r="CT22" s="2">
        <f t="shared" si="128"/>
        <v>18181535.823995214</v>
      </c>
      <c r="CU22" s="2">
        <f t="shared" si="128"/>
        <v>18328707.224608075</v>
      </c>
      <c r="CV22" s="2">
        <f t="shared" si="128"/>
        <v>18474707.336805806</v>
      </c>
      <c r="CW22" s="2">
        <f t="shared" si="128"/>
        <v>18619558.374642998</v>
      </c>
      <c r="CX22" s="2">
        <f t="shared" si="128"/>
        <v>18763282.562585741</v>
      </c>
      <c r="CY22" s="2">
        <f t="shared" si="128"/>
        <v>18905902.10231002</v>
      </c>
      <c r="CZ22" s="2">
        <f t="shared" si="128"/>
        <v>19047439.141872235</v>
      </c>
      <c r="DA22" s="2">
        <f t="shared" si="128"/>
        <v>19187915.747143239</v>
      </c>
      <c r="DB22" s="2">
        <f t="shared" si="128"/>
        <v>19327353.875399351</v>
      </c>
      <c r="DC22" s="2">
        <f t="shared" si="128"/>
        <v>19465775.350966435</v>
      </c>
      <c r="DD22" s="2">
        <f t="shared" si="128"/>
        <v>19603201.842815742</v>
      </c>
      <c r="DE22" s="2">
        <f t="shared" si="128"/>
        <v>19739654.844012983</v>
      </c>
      <c r="DF22" s="2">
        <f t="shared" si="128"/>
        <v>19875155.652925037</v>
      </c>
      <c r="DG22" s="2">
        <f t="shared" si="128"/>
        <v>20009725.356091622</v>
      </c>
      <c r="DH22" s="2">
        <f t="shared" si="128"/>
        <v>20143384.812672455</v>
      </c>
      <c r="DI22" s="2">
        <f t="shared" si="128"/>
        <v>20276154.640383281</v>
      </c>
      <c r="DJ22" s="2">
        <f t="shared" si="128"/>
        <v>20408055.202837482</v>
      </c>
      <c r="DK22" s="2">
        <f t="shared" si="128"/>
        <v>20539106.598212998</v>
      </c>
      <c r="DL22" s="2">
        <f t="shared" si="128"/>
        <v>20669328.6491674</v>
      </c>
      <c r="DM22" s="2">
        <f t="shared" si="128"/>
        <v>20798740.893927012</v>
      </c>
      <c r="DN22" s="2">
        <f t="shared" si="128"/>
        <v>20927362.578479201</v>
      </c>
      <c r="DO22" s="2">
        <f t="shared" si="128"/>
        <v>21055212.649799712</v>
      </c>
      <c r="DP22" s="2">
        <f t="shared" si="128"/>
        <v>21182309.750050105</v>
      </c>
      <c r="DQ22" s="2">
        <f t="shared" si="128"/>
        <v>21308672.211683169</v>
      </c>
      <c r="DR22" s="2">
        <f t="shared" si="128"/>
        <v>21434318.053396989</v>
      </c>
      <c r="DS22" s="2">
        <f t="shared" si="128"/>
        <v>21559264.976881213</v>
      </c>
    </row>
    <row r="23" spans="1:123" s="10" customFormat="1">
      <c r="A23" s="10" t="s">
        <v>24</v>
      </c>
      <c r="B23" s="3">
        <f>B18-B19+B20</f>
        <v>-530924.39999999991</v>
      </c>
      <c r="C23" s="3">
        <f t="shared" ref="C23:G23" si="129">C18-C19+C20</f>
        <v>-530569.23</v>
      </c>
      <c r="D23" s="3">
        <f t="shared" si="129"/>
        <v>-428895.20000000019</v>
      </c>
      <c r="E23" s="3">
        <f t="shared" si="129"/>
        <v>-674660.60000000009</v>
      </c>
      <c r="F23" s="3">
        <f t="shared" si="129"/>
        <v>173536.5</v>
      </c>
      <c r="G23" s="3">
        <f>G18-G19+G20</f>
        <v>1572413.71</v>
      </c>
    </row>
    <row r="24" spans="1:123">
      <c r="A24" t="s">
        <v>25</v>
      </c>
      <c r="B24" s="2"/>
      <c r="H24" t="s">
        <v>26</v>
      </c>
      <c r="I24" s="10">
        <f>I22/I17</f>
        <v>13.614560627002325</v>
      </c>
      <c r="J24" s="10">
        <f>J22/J17</f>
        <v>14.620011064489844</v>
      </c>
      <c r="K24" s="10">
        <f>K22/K17</f>
        <v>15.664291543802129</v>
      </c>
      <c r="L24" s="10">
        <f>L22/L17</f>
        <v>16.746913787471239</v>
      </c>
      <c r="M24" s="10">
        <f>M22/M17</f>
        <v>17.867290848882714</v>
      </c>
      <c r="N24" s="10">
        <f>N22/N17</f>
        <v>19.024741622404807</v>
      </c>
      <c r="O24" s="10">
        <f>O22/O17</f>
        <v>20.218495798165193</v>
      </c>
      <c r="P24" s="10">
        <f>P22/P17</f>
        <v>21.447699198124742</v>
      </c>
      <c r="Q24" s="10">
        <f>Q22/Q17</f>
        <v>22.71141943013458</v>
      </c>
      <c r="R24" s="10">
        <f>R22/R17</f>
        <v>24.008651797502292</v>
      </c>
      <c r="S24" s="10">
        <f>S22/S17</f>
        <v>25.338325403150392</v>
      </c>
      <c r="T24" s="10">
        <f>T22/T17</f>
        <v>26.699309389633743</v>
      </c>
      <c r="U24" s="10">
        <f>U22/U17</f>
        <v>28.090419259002953</v>
      </c>
      <c r="V24" s="10">
        <f>V22/V17</f>
        <v>29.51042321966564</v>
      </c>
      <c r="W24" s="10">
        <f>W22/W17</f>
        <v>30.958048510920893</v>
      </c>
      <c r="X24" s="10">
        <f>X22/X17</f>
        <v>32.431987659638118</v>
      </c>
      <c r="Y24" s="10">
        <f>Y22/Y17</f>
        <v>33.9309046275417</v>
      </c>
      <c r="Z24" s="10">
        <f>Z22/Z17</f>
        <v>35.453440811673644</v>
      </c>
      <c r="AA24" s="10">
        <f>AA22/AA17</f>
        <v>36.998220864769834</v>
      </c>
      <c r="AB24" s="10">
        <f>AB22/AB17</f>
        <v>38.563858306442732</v>
      </c>
      <c r="AC24" s="10">
        <f>AC22/AC17</f>
        <v>40.148960900159004</v>
      </c>
      <c r="AD24" s="10">
        <f>AD22/AD17</f>
        <v>41.752135774990727</v>
      </c>
      <c r="AE24" s="10">
        <f>AE22/AE17</f>
        <v>43.371994274962212</v>
      </c>
      <c r="AF24" s="10">
        <f>AF22/AF17</f>
        <v>45.007156522479264</v>
      </c>
      <c r="AG24" s="10">
        <f>AG22/AG17</f>
        <v>46.656255685788636</v>
      </c>
      <c r="AH24" s="10">
        <f>AH22/AH17</f>
        <v>48.317941943650609</v>
      </c>
      <c r="AI24" s="10">
        <f>AI22/AI17</f>
        <v>49.990886143403877</v>
      </c>
      <c r="AJ24" s="10">
        <f>AJ22/AJ17</f>
        <v>51.673783151349284</v>
      </c>
      <c r="AK24" s="10">
        <f>AK22/AK17</f>
        <v>53.36535489687256</v>
      </c>
      <c r="AL24" s="10">
        <f>AL22/AL17</f>
        <v>55.064353113964877</v>
      </c>
      <c r="AM24" s="10">
        <f>AM22/AM17</f>
        <v>56.769561785786237</v>
      </c>
      <c r="AN24" s="10">
        <f>AN22/AN17</f>
        <v>58.479799299657564</v>
      </c>
      <c r="AO24" s="10">
        <f>AO22/AO17</f>
        <v>60.193920321367997</v>
      </c>
      <c r="AP24" s="10">
        <f>AP22/AP17</f>
        <v>61.910817398957626</v>
      </c>
      <c r="AQ24" s="10">
        <f>AQ22/AQ17</f>
        <v>63.629422307192428</v>
      </c>
      <c r="AR24" s="10">
        <f>AR22/AR17</f>
        <v>65.34870714480131</v>
      </c>
      <c r="AS24" s="10">
        <f>AS22/AS17</f>
        <v>67.067685197208846</v>
      </c>
      <c r="AT24" s="10">
        <f>AT22/AT17</f>
        <v>68.785411577985741</v>
      </c>
      <c r="AU24" s="10">
        <f>AU22/AU17</f>
        <v>70.500983662567549</v>
      </c>
      <c r="AV24" s="10">
        <f>AV22/AV17</f>
        <v>72.213541327974383</v>
      </c>
      <c r="AW24" s="10">
        <f>AW22/AW17</f>
        <v>73.922267012317477</v>
      </c>
      <c r="AX24" s="10">
        <f>AX22/AX17</f>
        <v>75.626385607812423</v>
      </c>
      <c r="AY24" s="10">
        <f>AY22/AY17</f>
        <v>77.325164200853777</v>
      </c>
      <c r="AZ24" s="10">
        <f>AZ22/AZ17</f>
        <v>79.017911672448207</v>
      </c>
      <c r="BA24" s="10">
        <f>BA22/BA17</f>
        <v>80.703978171970576</v>
      </c>
      <c r="BB24" s="10">
        <f>BB22/BB17</f>
        <v>82.38275447681049</v>
      </c>
      <c r="BC24" s="10">
        <f>BC22/BC17</f>
        <v>84.053671250023939</v>
      </c>
      <c r="BD24" s="10">
        <f>BD22/BD17</f>
        <v>85.716198207610773</v>
      </c>
      <c r="BE24" s="10">
        <f>BE22/BE17</f>
        <v>87.369843206508648</v>
      </c>
      <c r="BF24" s="10">
        <f>BF22/BF17</f>
        <v>89.014151263839835</v>
      </c>
      <c r="BG24" s="10">
        <f>BG22/BG17</f>
        <v>90.648703517373875</v>
      </c>
      <c r="BH24" s="10">
        <f>BH22/BH17</f>
        <v>92.273116136586182</v>
      </c>
      <c r="BI24" s="10">
        <f>BI22/BI17</f>
        <v>93.887039193103888</v>
      </c>
      <c r="BJ24" s="10">
        <f>BJ22/BJ17</f>
        <v>95.490155498742155</v>
      </c>
      <c r="BK24" s="10">
        <f>BK22/BK17</f>
        <v>97.082179418753313</v>
      </c>
      <c r="BL24" s="10">
        <f>BL22/BL17</f>
        <v>98.662855667336629</v>
      </c>
      <c r="BM24" s="10">
        <f>BM22/BM17</f>
        <v>100.23195809189852</v>
      </c>
      <c r="BN24" s="10">
        <f>BN22/BN17</f>
        <v>101.78928845200808</v>
      </c>
      <c r="BO24" s="10">
        <f>BO22/BO17</f>
        <v>103.33467519846802</v>
      </c>
      <c r="BP24" s="10">
        <f>BP22/BP17</f>
        <v>104.86797225741603</v>
      </c>
      <c r="BQ24" s="10">
        <f>BQ22/BQ17</f>
        <v>106.38905782388734</v>
      </c>
      <c r="BR24" s="10">
        <f>BR22/BR17</f>
        <v>107.89783316881049</v>
      </c>
      <c r="BS24" s="10">
        <f>BS22/BS17</f>
        <v>109.3942214629694</v>
      </c>
      <c r="BT24" s="10">
        <f>BT22/BT17</f>
        <v>110.87816662105396</v>
      </c>
      <c r="BU24" s="10">
        <f>BU22/BU17</f>
        <v>112.34963216853212</v>
      </c>
      <c r="BV24" s="10">
        <f>BV22/BV17</f>
        <v>113.80860013371293</v>
      </c>
      <c r="BW24" s="10">
        <f>BW22/BW17</f>
        <v>115.25506996702956</v>
      </c>
      <c r="BX24" s="10">
        <f>BX22/BX17</f>
        <v>116.68905748925592</v>
      </c>
      <c r="BY24" s="10">
        <f>BY22/BY17</f>
        <v>118.11059387007674</v>
      </c>
      <c r="BZ24" s="10">
        <f>BZ22/BZ17</f>
        <v>119.51972463816077</v>
      </c>
      <c r="CA24" s="10">
        <f>CA22/CA17</f>
        <v>120.91650872363829</v>
      </c>
      <c r="CB24" s="10">
        <f>CB22/CB17</f>
        <v>122.30101753365547</v>
      </c>
      <c r="CC24" s="10">
        <f>CC22/CC17</f>
        <v>123.67333406147087</v>
      </c>
      <c r="CD24" s="10">
        <f>CD22/CD17</f>
        <v>125.03355202937018</v>
      </c>
      <c r="CE24" s="10">
        <f>CE22/CE17</f>
        <v>126.38177506550481</v>
      </c>
      <c r="CF24" s="10">
        <f>CF22/CF17</f>
        <v>127.71811591460622</v>
      </c>
      <c r="CG24" s="10">
        <f>CG22/CG17</f>
        <v>129.04269568239053</v>
      </c>
      <c r="CH24" s="10">
        <f>CH22/CH17</f>
        <v>130.35564311334511</v>
      </c>
      <c r="CI24" s="10">
        <f>CI22/CI17</f>
        <v>131.65709390148186</v>
      </c>
      <c r="CJ24" s="10">
        <f>CJ22/CJ17</f>
        <v>132.94719003354561</v>
      </c>
      <c r="CK24" s="10">
        <f>CK22/CK17</f>
        <v>134.22607916408455</v>
      </c>
      <c r="CL24" s="10">
        <f>CL22/CL17</f>
        <v>135.4939140217175</v>
      </c>
      <c r="CM24" s="10">
        <f>CM22/CM17</f>
        <v>136.75085184587306</v>
      </c>
      <c r="CN24" s="10">
        <f>CN22/CN17</f>
        <v>137.99705385322375</v>
      </c>
      <c r="CO24" s="10">
        <f>CO22/CO17</f>
        <v>139.23268473299706</v>
      </c>
      <c r="CP24" s="10">
        <f>CP22/CP17</f>
        <v>140.45791217031018</v>
      </c>
      <c r="CQ24" s="10">
        <f>CQ22/CQ17</f>
        <v>141.67290639664992</v>
      </c>
      <c r="CR24" s="10">
        <f>CR22/CR17</f>
        <v>142.8778397665985</v>
      </c>
      <c r="CS24" s="10">
        <f>CS22/CS17</f>
        <v>144.07288635989241</v>
      </c>
      <c r="CT24" s="10">
        <f>CT22/CT17</f>
        <v>145.25822160789357</v>
      </c>
      <c r="CU24" s="10">
        <f>CU22/CU17</f>
        <v>146.43402194354803</v>
      </c>
      <c r="CV24" s="10">
        <f>CV22/CV17</f>
        <v>147.60046447390931</v>
      </c>
      <c r="CW24" s="10">
        <f>CW22/CW17</f>
        <v>148.75772667430712</v>
      </c>
      <c r="CX24" s="10">
        <f>CX22/CX17</f>
        <v>149.90598610325199</v>
      </c>
      <c r="CY24" s="10">
        <f>CY22/CY17</f>
        <v>151.0454201371769</v>
      </c>
      <c r="CZ24" s="10">
        <f>CZ22/CZ17</f>
        <v>152.17620572413043</v>
      </c>
      <c r="DA24" s="10">
        <f>DA22/DA17</f>
        <v>153.29851915555409</v>
      </c>
      <c r="DB24" s="10">
        <f>DB22/DB17</f>
        <v>154.41253585529213</v>
      </c>
      <c r="DC24" s="10">
        <f>DC22/DC17</f>
        <v>155.51843018500432</v>
      </c>
      <c r="DD24" s="10">
        <f>DD22/DD17</f>
        <v>156.61637526517165</v>
      </c>
      <c r="DE24" s="10">
        <f>DE22/DE17</f>
        <v>157.7065428109085</v>
      </c>
      <c r="DF24" s="10">
        <f>DF22/DF17</f>
        <v>158.7891029818166</v>
      </c>
      <c r="DG24" s="10">
        <f>DG22/DG17</f>
        <v>159.86422424514146</v>
      </c>
      <c r="DH24" s="10">
        <f>DH22/DH17</f>
        <v>160.93207325151562</v>
      </c>
      <c r="DI24" s="10">
        <f>DI22/DI17</f>
        <v>161.99281472259685</v>
      </c>
      <c r="DJ24" s="10">
        <f>DJ22/DJ17</f>
        <v>163.04661134993634</v>
      </c>
      <c r="DK24" s="10">
        <f>DK22/DK17</f>
        <v>164.09362370443486</v>
      </c>
      <c r="DL24" s="10">
        <f>DL22/DL17</f>
        <v>165.13401015577108</v>
      </c>
      <c r="DM24" s="10">
        <f>DM22/DM17</f>
        <v>166.16792680120969</v>
      </c>
      <c r="DN24" s="10">
        <f>DN22/DN17</f>
        <v>167.19552740322291</v>
      </c>
      <c r="DO24" s="10">
        <f>DO22/DO17</f>
        <v>168.21696333538162</v>
      </c>
      <c r="DP24" s="10">
        <f>DP22/DP17</f>
        <v>169.23238353599675</v>
      </c>
      <c r="DQ24" s="10">
        <f>DQ22/DQ17</f>
        <v>170.24193446901475</v>
      </c>
      <c r="DR24" s="10">
        <f>DR22/DR17</f>
        <v>171.2457600916934</v>
      </c>
      <c r="DS24" s="10">
        <f>DS22/DS17</f>
        <v>172.24400182860668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2021-01-09T01:39:07Z</dcterms:created>
  <dcterms:modified xsi:type="dcterms:W3CDTF">2021-01-09T05:33:08Z</dcterms:modified>
  <cp:category/>
  <cp:contentStatus/>
</cp:coreProperties>
</file>